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nno 2020" sheetId="1" r:id="rId1"/>
    <sheet name="Anno 2019" sheetId="2" r:id="rId2"/>
    <sheet name="Anno 2018" sheetId="3" r:id="rId3"/>
    <sheet name="Anno 2017" sheetId="4" r:id="rId4"/>
    <sheet name="Anno 2015" sheetId="5" r:id="rId5"/>
  </sheets>
  <definedNames>
    <definedName name="_xlnm.Print_Area" localSheetId="4">'Anno 2015'!$A$1:$H$19</definedName>
    <definedName name="_xlnm.Print_Area" localSheetId="3">'Anno 2017'!$A$1:$H$19</definedName>
    <definedName name="_xlnm.Print_Area" localSheetId="2">'Anno 2018'!$A$1:$H$19</definedName>
    <definedName name="_xlnm.Print_Area" localSheetId="1">'Anno 2019'!$A$1:$H$19</definedName>
    <definedName name="_xlnm.Print_Area" localSheetId="0">'Anno 2020'!$A$1:$H$19</definedName>
  </definedNames>
  <calcPr fullCalcOnLoad="1"/>
</workbook>
</file>

<file path=xl/sharedStrings.xml><?xml version="1.0" encoding="utf-8"?>
<sst xmlns="http://schemas.openxmlformats.org/spreadsheetml/2006/main" count="95" uniqueCount="18">
  <si>
    <t>Numero di impianti</t>
  </si>
  <si>
    <t>Potenza efficiente lorda (mW)</t>
  </si>
  <si>
    <t>Produttori</t>
  </si>
  <si>
    <t>Autoproduttori</t>
  </si>
  <si>
    <t>Totale</t>
  </si>
  <si>
    <t>Impianti idroelettrici</t>
  </si>
  <si>
    <t xml:space="preserve">Piemonte         </t>
  </si>
  <si>
    <t>Italia</t>
  </si>
  <si>
    <t>Impianti termoelettrici</t>
  </si>
  <si>
    <t xml:space="preserve">Piemonte </t>
  </si>
  <si>
    <t>Fonte: Terna, Dati Statistici - Bilanci energia elettrica</t>
  </si>
  <si>
    <t xml:space="preserve">Impianti eolici e fotovoltaici </t>
  </si>
  <si>
    <t>Tab. 02.13 Consistenza degli impianti di generazione elettrica in Piemonte - Anno 2015</t>
  </si>
  <si>
    <t>Tab. 02.13 Consistenza degli impianti di generazione elettrica in Piemonte - Anno 2017</t>
  </si>
  <si>
    <t xml:space="preserve">Fonte: Terna, Dati Statistici </t>
  </si>
  <si>
    <t>Tab. 02.13 Consistenza degli impianti di generazione elettrica in Piemonte - Anno 2018</t>
  </si>
  <si>
    <t>Tab. 02.13 Consistenza degli impianti di generazione elettrica in Piemonte - Anno 2019</t>
  </si>
  <si>
    <t>Tab. 02.13 Consistenza degli impianti di generazione elettrica in Piemonte - Anno 2020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</si>
</sst>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#,##0.0"/>
    <numFmt numFmtId="200" formatCode="_-* #,##0.0_-;\-* #,##0.0_-;_-* &quot;-&quot;_-;_-@_-"/>
    <numFmt numFmtId="201" formatCode="_-* #,##0.0_-;\-* #,##0.0_-;_-* &quot;-&quot;??_-;_-@_-"/>
    <numFmt numFmtId="202" formatCode="_-* #,##0_-;\-* #,##0_-;_-* &quot;-&quot;??_-;_-@_-"/>
    <numFmt numFmtId="203" formatCode="_-* #,##0.000_-;\-* #,##0.000_-;_-* &quot;-&quot;??_-;_-@_-"/>
  </numFmts>
  <fonts count="39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3" fontId="0" fillId="32" borderId="12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199" fontId="0" fillId="32" borderId="0" xfId="0" applyNumberFormat="1" applyFont="1" applyFill="1" applyAlignment="1">
      <alignment horizontal="right"/>
    </xf>
    <xf numFmtId="0" fontId="2" fillId="32" borderId="0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199" fontId="0" fillId="32" borderId="13" xfId="0" applyNumberFormat="1" applyFont="1" applyFill="1" applyBorder="1" applyAlignment="1">
      <alignment horizontal="right"/>
    </xf>
    <xf numFmtId="200" fontId="0" fillId="32" borderId="0" xfId="46" applyNumberFormat="1" applyFont="1" applyFill="1" applyBorder="1" applyAlignment="1">
      <alignment/>
    </xf>
    <xf numFmtId="3" fontId="0" fillId="32" borderId="0" xfId="0" applyNumberFormat="1" applyFont="1" applyFill="1" applyAlignment="1">
      <alignment horizontal="right"/>
    </xf>
    <xf numFmtId="3" fontId="0" fillId="32" borderId="13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/>
    </xf>
    <xf numFmtId="1" fontId="0" fillId="32" borderId="0" xfId="0" applyNumberFormat="1" applyFont="1" applyFill="1" applyAlignment="1">
      <alignment horizontal="right"/>
    </xf>
    <xf numFmtId="1" fontId="0" fillId="32" borderId="13" xfId="0" applyNumberFormat="1" applyFont="1" applyFill="1" applyBorder="1" applyAlignment="1">
      <alignment horizontal="right"/>
    </xf>
    <xf numFmtId="202" fontId="0" fillId="32" borderId="13" xfId="45" applyNumberFormat="1" applyFont="1" applyFill="1" applyBorder="1" applyAlignment="1">
      <alignment horizontal="right"/>
    </xf>
    <xf numFmtId="202" fontId="0" fillId="32" borderId="0" xfId="45" applyNumberFormat="1" applyFont="1" applyFill="1" applyAlignment="1">
      <alignment horizontal="right"/>
    </xf>
    <xf numFmtId="3" fontId="0" fillId="32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99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199" fontId="0" fillId="33" borderId="0" xfId="0" applyNumberFormat="1" applyFont="1" applyFill="1" applyAlignment="1">
      <alignment horizontal="right"/>
    </xf>
    <xf numFmtId="19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ont="1" applyFill="1" applyBorder="1" applyAlignment="1">
      <alignment/>
    </xf>
    <xf numFmtId="199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1" fontId="0" fillId="34" borderId="0" xfId="0" applyNumberFormat="1" applyFont="1" applyFill="1" applyAlignment="1">
      <alignment horizontal="right"/>
    </xf>
    <xf numFmtId="199" fontId="0" fillId="34" borderId="0" xfId="0" applyNumberFormat="1" applyFont="1" applyFill="1" applyAlignment="1">
      <alignment horizontal="right"/>
    </xf>
    <xf numFmtId="202" fontId="0" fillId="34" borderId="0" xfId="45" applyNumberFormat="1" applyFont="1" applyFill="1" applyAlignment="1">
      <alignment horizontal="right"/>
    </xf>
    <xf numFmtId="0" fontId="0" fillId="32" borderId="14" xfId="0" applyFont="1" applyFill="1" applyBorder="1" applyAlignment="1">
      <alignment horizontal="center"/>
    </xf>
    <xf numFmtId="1" fontId="0" fillId="35" borderId="0" xfId="0" applyNumberFormat="1" applyFont="1" applyFill="1" applyAlignment="1">
      <alignment/>
    </xf>
    <xf numFmtId="3" fontId="0" fillId="35" borderId="0" xfId="0" applyNumberFormat="1" applyFont="1" applyFill="1" applyBorder="1" applyAlignment="1">
      <alignment/>
    </xf>
    <xf numFmtId="199" fontId="0" fillId="35" borderId="0" xfId="0" applyNumberFormat="1" applyFont="1" applyFill="1" applyAlignment="1">
      <alignment/>
    </xf>
    <xf numFmtId="3" fontId="0" fillId="35" borderId="0" xfId="0" applyNumberFormat="1" applyFont="1" applyFill="1" applyAlignment="1">
      <alignment horizontal="right"/>
    </xf>
    <xf numFmtId="1" fontId="0" fillId="35" borderId="0" xfId="0" applyNumberFormat="1" applyFont="1" applyFill="1" applyAlignment="1">
      <alignment horizontal="right"/>
    </xf>
    <xf numFmtId="199" fontId="0" fillId="35" borderId="0" xfId="0" applyNumberFormat="1" applyFont="1" applyFill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3.421875" style="2" bestFit="1" customWidth="1"/>
    <col min="4" max="4" width="10.28125" style="2" bestFit="1" customWidth="1"/>
    <col min="5" max="5" width="3.421875" style="2" customWidth="1"/>
    <col min="6" max="6" width="13.7109375" style="2" customWidth="1"/>
    <col min="7" max="7" width="13.421875" style="2" bestFit="1" customWidth="1"/>
    <col min="8" max="8" width="12.00390625" style="2" customWidth="1"/>
    <col min="9" max="16384" width="9.140625" style="2" customWidth="1"/>
  </cols>
  <sheetData>
    <row r="1" s="1" customFormat="1" ht="18" customHeight="1">
      <c r="A1" s="1" t="s">
        <v>17</v>
      </c>
    </row>
    <row r="2" ht="14.25" customHeight="1" thickBot="1"/>
    <row r="3" spans="1:8" ht="12.75" customHeight="1">
      <c r="A3" s="3"/>
      <c r="B3" s="36" t="s">
        <v>0</v>
      </c>
      <c r="C3" s="36"/>
      <c r="D3" s="36"/>
      <c r="E3" s="4"/>
      <c r="F3" s="36" t="s">
        <v>1</v>
      </c>
      <c r="G3" s="36"/>
      <c r="H3" s="36"/>
    </row>
    <row r="4" spans="2:16" ht="12.75" customHeight="1">
      <c r="B4" s="2" t="s">
        <v>2</v>
      </c>
      <c r="C4" s="2" t="s">
        <v>3</v>
      </c>
      <c r="D4" s="2" t="s">
        <v>4</v>
      </c>
      <c r="E4" s="5"/>
      <c r="F4" s="2" t="s">
        <v>2</v>
      </c>
      <c r="G4" s="2" t="s">
        <v>3</v>
      </c>
      <c r="H4" s="2" t="s">
        <v>4</v>
      </c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6" t="s">
        <v>5</v>
      </c>
      <c r="B5" s="7"/>
      <c r="C5" s="7"/>
      <c r="D5" s="7"/>
      <c r="E5" s="7"/>
      <c r="F5" s="7"/>
      <c r="G5" s="7"/>
      <c r="H5" s="7"/>
      <c r="I5" s="29"/>
      <c r="J5" s="29"/>
      <c r="K5" s="29"/>
      <c r="L5" s="29"/>
      <c r="M5" s="29"/>
      <c r="N5" s="29"/>
      <c r="O5" s="29"/>
      <c r="P5" s="29"/>
    </row>
    <row r="6" spans="1:16" ht="18" customHeight="1">
      <c r="A6" s="37" t="s">
        <v>6</v>
      </c>
      <c r="B6" s="38">
        <v>964</v>
      </c>
      <c r="C6" s="38">
        <v>10</v>
      </c>
      <c r="D6" s="38">
        <f>B6+C6</f>
        <v>974</v>
      </c>
      <c r="E6" s="38"/>
      <c r="F6" s="39">
        <v>3846</v>
      </c>
      <c r="G6" s="39">
        <v>8.1</v>
      </c>
      <c r="H6" s="39">
        <f>F6+G6</f>
        <v>3854.1</v>
      </c>
      <c r="I6" s="29"/>
      <c r="J6" s="30"/>
      <c r="K6" s="30"/>
      <c r="L6" s="30"/>
      <c r="M6" s="30"/>
      <c r="N6" s="31"/>
      <c r="O6" s="31"/>
      <c r="P6" s="31"/>
    </row>
    <row r="7" spans="1:16" ht="18" customHeight="1">
      <c r="A7" s="2" t="s">
        <v>7</v>
      </c>
      <c r="B7" s="32">
        <v>4421</v>
      </c>
      <c r="C7" s="33">
        <v>88</v>
      </c>
      <c r="D7" s="30">
        <f>B7+C7</f>
        <v>4509</v>
      </c>
      <c r="E7" s="32"/>
      <c r="F7" s="34">
        <v>22987.6</v>
      </c>
      <c r="G7" s="34">
        <v>93.3</v>
      </c>
      <c r="H7" s="31">
        <f>F7+G7</f>
        <v>23080.899999999998</v>
      </c>
      <c r="I7" s="29"/>
      <c r="J7" s="32"/>
      <c r="K7" s="33"/>
      <c r="L7" s="30"/>
      <c r="M7" s="32"/>
      <c r="N7" s="34"/>
      <c r="O7" s="34"/>
      <c r="P7" s="34"/>
    </row>
    <row r="8" spans="2:16" ht="15" customHeight="1">
      <c r="B8" s="14"/>
      <c r="C8" s="17"/>
      <c r="D8" s="20"/>
      <c r="E8" s="14"/>
      <c r="F8" s="9"/>
      <c r="G8" s="9"/>
      <c r="H8" s="9"/>
      <c r="I8" s="29"/>
      <c r="J8" s="32"/>
      <c r="K8" s="33"/>
      <c r="L8" s="35"/>
      <c r="M8" s="32"/>
      <c r="N8" s="34"/>
      <c r="O8" s="34"/>
      <c r="P8" s="34"/>
    </row>
    <row r="9" spans="1:16" ht="15" customHeight="1">
      <c r="A9" s="10" t="s">
        <v>8</v>
      </c>
      <c r="B9" s="14"/>
      <c r="C9" s="17"/>
      <c r="D9" s="17"/>
      <c r="E9" s="14"/>
      <c r="F9" s="9"/>
      <c r="G9" s="9"/>
      <c r="H9" s="9"/>
      <c r="I9" s="29"/>
      <c r="J9" s="32"/>
      <c r="K9" s="33"/>
      <c r="L9" s="33"/>
      <c r="M9" s="32"/>
      <c r="N9" s="34"/>
      <c r="O9" s="34"/>
      <c r="P9" s="34"/>
    </row>
    <row r="10" spans="1:16" ht="18" customHeight="1">
      <c r="A10" s="37" t="s">
        <v>9</v>
      </c>
      <c r="B10" s="40">
        <v>458</v>
      </c>
      <c r="C10" s="41">
        <v>163</v>
      </c>
      <c r="D10" s="38">
        <f>B10+C10</f>
        <v>621</v>
      </c>
      <c r="E10" s="40"/>
      <c r="F10" s="42">
        <v>4434.3</v>
      </c>
      <c r="G10" s="42">
        <v>524.2</v>
      </c>
      <c r="H10" s="38">
        <f>F10+G10</f>
        <v>4958.5</v>
      </c>
      <c r="I10" s="29"/>
      <c r="J10" s="32"/>
      <c r="K10" s="33"/>
      <c r="L10" s="30"/>
      <c r="M10" s="32"/>
      <c r="N10" s="34"/>
      <c r="O10" s="34"/>
      <c r="P10" s="34"/>
    </row>
    <row r="11" spans="1:16" ht="18" customHeight="1">
      <c r="A11" s="2" t="s">
        <v>7</v>
      </c>
      <c r="B11" s="32">
        <v>4884</v>
      </c>
      <c r="C11" s="33">
        <v>1563</v>
      </c>
      <c r="D11" s="30">
        <f>B11+C11</f>
        <v>6447</v>
      </c>
      <c r="E11" s="32"/>
      <c r="F11" s="34">
        <v>58203.4</v>
      </c>
      <c r="G11" s="34">
        <v>5267.6</v>
      </c>
      <c r="H11" s="30">
        <f>F11+G11</f>
        <v>63471</v>
      </c>
      <c r="I11" s="29"/>
      <c r="J11" s="32"/>
      <c r="K11" s="33"/>
      <c r="L11" s="30"/>
      <c r="M11" s="32"/>
      <c r="N11" s="34"/>
      <c r="O11" s="34"/>
      <c r="P11" s="34"/>
    </row>
    <row r="12" spans="2:16" ht="15" customHeight="1">
      <c r="B12" s="14"/>
      <c r="C12" s="17"/>
      <c r="D12" s="20"/>
      <c r="E12" s="14"/>
      <c r="F12" s="9"/>
      <c r="G12" s="9"/>
      <c r="H12" s="9"/>
      <c r="I12" s="29"/>
      <c r="J12" s="32"/>
      <c r="K12" s="33"/>
      <c r="L12" s="35"/>
      <c r="M12" s="32"/>
      <c r="N12" s="34"/>
      <c r="O12" s="34"/>
      <c r="P12" s="34"/>
    </row>
    <row r="13" spans="1:16" ht="15" customHeight="1">
      <c r="A13" s="10" t="s">
        <v>11</v>
      </c>
      <c r="B13" s="14"/>
      <c r="C13" s="17"/>
      <c r="D13" s="20"/>
      <c r="E13" s="14"/>
      <c r="F13" s="9"/>
      <c r="G13" s="9"/>
      <c r="H13" s="9"/>
      <c r="I13" s="29"/>
      <c r="J13" s="32"/>
      <c r="K13" s="33"/>
      <c r="L13" s="35"/>
      <c r="M13" s="32"/>
      <c r="N13" s="34"/>
      <c r="O13" s="34"/>
      <c r="P13" s="34"/>
    </row>
    <row r="14" spans="1:16" ht="18" customHeight="1">
      <c r="A14" s="37" t="s">
        <v>6</v>
      </c>
      <c r="B14" s="40">
        <f>18+65004</f>
        <v>65022</v>
      </c>
      <c r="C14" s="41"/>
      <c r="D14" s="38">
        <f>B14+C14</f>
        <v>65022</v>
      </c>
      <c r="E14" s="40"/>
      <c r="F14" s="42">
        <f>18.8+1713.8</f>
        <v>1732.6</v>
      </c>
      <c r="G14" s="42"/>
      <c r="H14" s="38">
        <f>F14+G14</f>
        <v>1732.6</v>
      </c>
      <c r="I14" s="29"/>
      <c r="J14" s="32"/>
      <c r="K14" s="33"/>
      <c r="L14" s="30"/>
      <c r="M14" s="32"/>
      <c r="N14" s="34"/>
      <c r="O14" s="34"/>
      <c r="P14" s="34"/>
    </row>
    <row r="15" spans="1:16" ht="18" customHeight="1">
      <c r="A15" s="2" t="s">
        <v>7</v>
      </c>
      <c r="B15" s="32">
        <f>5660+935838</f>
        <v>941498</v>
      </c>
      <c r="C15" s="33"/>
      <c r="D15" s="30">
        <f>B15+C15</f>
        <v>941498</v>
      </c>
      <c r="E15" s="32"/>
      <c r="F15" s="34">
        <f>5660+21659</f>
        <v>27319</v>
      </c>
      <c r="G15" s="34"/>
      <c r="H15" s="30">
        <f>F15+G15</f>
        <v>27319</v>
      </c>
      <c r="I15" s="29"/>
      <c r="J15" s="32"/>
      <c r="K15" s="33"/>
      <c r="L15" s="30"/>
      <c r="M15" s="32"/>
      <c r="N15" s="34"/>
      <c r="O15" s="34"/>
      <c r="P15" s="34"/>
    </row>
    <row r="16" spans="1:16" ht="15" customHeight="1" thickBot="1">
      <c r="A16" s="11"/>
      <c r="B16" s="19"/>
      <c r="C16" s="18"/>
      <c r="D16" s="18"/>
      <c r="E16" s="15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</row>
    <row r="17" ht="12.75" customHeight="1"/>
    <row r="18" ht="12.75" customHeight="1">
      <c r="A18" s="2" t="s">
        <v>14</v>
      </c>
    </row>
    <row r="19" ht="12.75" customHeight="1">
      <c r="A19" s="13"/>
    </row>
  </sheetData>
  <sheetProtection/>
  <mergeCells count="2">
    <mergeCell ref="B3:D3"/>
    <mergeCell ref="F3:H3"/>
  </mergeCells>
  <printOptions/>
  <pageMargins left="0.75" right="0.75" top="1" bottom="1" header="0.5" footer="0.5"/>
  <pageSetup fitToHeight="1" fitToWidth="1" horizontalDpi="300" verticalDpi="300" orientation="landscape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3.421875" style="2" bestFit="1" customWidth="1"/>
    <col min="4" max="4" width="10.28125" style="2" bestFit="1" customWidth="1"/>
    <col min="5" max="5" width="3.421875" style="2" customWidth="1"/>
    <col min="6" max="6" width="13.7109375" style="2" customWidth="1"/>
    <col min="7" max="7" width="13.421875" style="2" bestFit="1" customWidth="1"/>
    <col min="8" max="8" width="12.00390625" style="2" customWidth="1"/>
    <col min="9" max="16384" width="9.140625" style="2" customWidth="1"/>
  </cols>
  <sheetData>
    <row r="1" s="1" customFormat="1" ht="18" customHeight="1">
      <c r="A1" s="1" t="s">
        <v>16</v>
      </c>
    </row>
    <row r="2" ht="14.25" customHeight="1" thickBot="1"/>
    <row r="3" spans="1:8" ht="12.75" customHeight="1">
      <c r="A3" s="3"/>
      <c r="B3" s="36" t="s">
        <v>0</v>
      </c>
      <c r="C3" s="36"/>
      <c r="D3" s="36"/>
      <c r="E3" s="4"/>
      <c r="F3" s="36" t="s">
        <v>1</v>
      </c>
      <c r="G3" s="36"/>
      <c r="H3" s="36"/>
    </row>
    <row r="4" spans="2:16" ht="12.75" customHeight="1">
      <c r="B4" s="2" t="s">
        <v>2</v>
      </c>
      <c r="C4" s="2" t="s">
        <v>3</v>
      </c>
      <c r="D4" s="2" t="s">
        <v>4</v>
      </c>
      <c r="E4" s="5"/>
      <c r="F4" s="2" t="s">
        <v>2</v>
      </c>
      <c r="G4" s="2" t="s">
        <v>3</v>
      </c>
      <c r="H4" s="2" t="s">
        <v>4</v>
      </c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6" t="s">
        <v>5</v>
      </c>
      <c r="B5" s="7"/>
      <c r="C5" s="7"/>
      <c r="D5" s="7"/>
      <c r="E5" s="7"/>
      <c r="F5" s="7"/>
      <c r="G5" s="7"/>
      <c r="H5" s="7"/>
      <c r="I5" s="29"/>
      <c r="J5" s="29"/>
      <c r="K5" s="29"/>
      <c r="L5" s="29"/>
      <c r="M5" s="29"/>
      <c r="N5" s="29"/>
      <c r="O5" s="29"/>
      <c r="P5" s="29"/>
    </row>
    <row r="6" spans="1:16" ht="18" customHeight="1">
      <c r="A6" s="8" t="s">
        <v>6</v>
      </c>
      <c r="B6" s="22">
        <v>935</v>
      </c>
      <c r="C6" s="22">
        <v>11</v>
      </c>
      <c r="D6" s="22">
        <v>946</v>
      </c>
      <c r="E6" s="22"/>
      <c r="F6" s="23">
        <v>3828</v>
      </c>
      <c r="G6" s="23">
        <v>9.5</v>
      </c>
      <c r="H6" s="23">
        <v>3837.5</v>
      </c>
      <c r="I6" s="29"/>
      <c r="J6" s="30"/>
      <c r="K6" s="30"/>
      <c r="L6" s="30"/>
      <c r="M6" s="30"/>
      <c r="N6" s="31"/>
      <c r="O6" s="31"/>
      <c r="P6" s="31"/>
    </row>
    <row r="7" spans="1:16" ht="18" customHeight="1">
      <c r="A7" s="2" t="s">
        <v>7</v>
      </c>
      <c r="B7" s="14">
        <v>4310</v>
      </c>
      <c r="C7" s="17">
        <v>91</v>
      </c>
      <c r="D7" s="21">
        <v>4401</v>
      </c>
      <c r="E7" s="14"/>
      <c r="F7" s="9">
        <v>22846.8</v>
      </c>
      <c r="G7" s="9">
        <v>110.5</v>
      </c>
      <c r="H7" s="9">
        <v>22957.3</v>
      </c>
      <c r="I7" s="29"/>
      <c r="J7" s="32"/>
      <c r="K7" s="33"/>
      <c r="L7" s="30"/>
      <c r="M7" s="32"/>
      <c r="N7" s="34"/>
      <c r="O7" s="34"/>
      <c r="P7" s="34"/>
    </row>
    <row r="8" spans="2:16" ht="15" customHeight="1">
      <c r="B8" s="14"/>
      <c r="C8" s="17"/>
      <c r="D8" s="20"/>
      <c r="E8" s="14"/>
      <c r="F8" s="9"/>
      <c r="G8" s="9"/>
      <c r="H8" s="9"/>
      <c r="I8" s="29"/>
      <c r="J8" s="32"/>
      <c r="K8" s="33"/>
      <c r="L8" s="35"/>
      <c r="M8" s="32"/>
      <c r="N8" s="34"/>
      <c r="O8" s="34"/>
      <c r="P8" s="34"/>
    </row>
    <row r="9" spans="1:16" ht="15" customHeight="1">
      <c r="A9" s="10" t="s">
        <v>8</v>
      </c>
      <c r="B9" s="14"/>
      <c r="C9" s="17"/>
      <c r="D9" s="17"/>
      <c r="E9" s="14"/>
      <c r="F9" s="9"/>
      <c r="G9" s="9"/>
      <c r="H9" s="9"/>
      <c r="I9" s="29"/>
      <c r="J9" s="32"/>
      <c r="K9" s="33"/>
      <c r="L9" s="33"/>
      <c r="M9" s="32"/>
      <c r="N9" s="34"/>
      <c r="O9" s="34"/>
      <c r="P9" s="34"/>
    </row>
    <row r="10" spans="1:16" ht="18" customHeight="1">
      <c r="A10" s="8" t="s">
        <v>9</v>
      </c>
      <c r="B10" s="25">
        <v>431</v>
      </c>
      <c r="C10" s="24">
        <v>169</v>
      </c>
      <c r="D10" s="22">
        <v>600</v>
      </c>
      <c r="E10" s="25"/>
      <c r="F10" s="26">
        <v>4285</v>
      </c>
      <c r="G10" s="26">
        <v>619.9</v>
      </c>
      <c r="H10" s="26">
        <v>4904.9</v>
      </c>
      <c r="I10" s="29"/>
      <c r="J10" s="32"/>
      <c r="K10" s="33"/>
      <c r="L10" s="30"/>
      <c r="M10" s="32"/>
      <c r="N10" s="34"/>
      <c r="O10" s="34"/>
      <c r="P10" s="34"/>
    </row>
    <row r="11" spans="1:16" ht="18" customHeight="1">
      <c r="A11" s="2" t="s">
        <v>7</v>
      </c>
      <c r="B11" s="14">
        <v>4738</v>
      </c>
      <c r="C11" s="17">
        <v>1544</v>
      </c>
      <c r="D11" s="21">
        <v>6282</v>
      </c>
      <c r="E11" s="14"/>
      <c r="F11" s="9">
        <v>59227.3</v>
      </c>
      <c r="G11" s="9">
        <v>5534.5</v>
      </c>
      <c r="H11" s="9">
        <v>64761.8</v>
      </c>
      <c r="I11" s="29"/>
      <c r="J11" s="32"/>
      <c r="K11" s="33"/>
      <c r="L11" s="30"/>
      <c r="M11" s="32"/>
      <c r="N11" s="34"/>
      <c r="O11" s="34"/>
      <c r="P11" s="34"/>
    </row>
    <row r="12" spans="2:16" ht="15" customHeight="1">
      <c r="B12" s="14"/>
      <c r="C12" s="17"/>
      <c r="D12" s="20"/>
      <c r="E12" s="14"/>
      <c r="F12" s="9"/>
      <c r="G12" s="9"/>
      <c r="H12" s="9"/>
      <c r="I12" s="29"/>
      <c r="J12" s="32"/>
      <c r="K12" s="33"/>
      <c r="L12" s="35"/>
      <c r="M12" s="32"/>
      <c r="N12" s="34"/>
      <c r="O12" s="34"/>
      <c r="P12" s="34"/>
    </row>
    <row r="13" spans="1:16" ht="15" customHeight="1">
      <c r="A13" s="10" t="s">
        <v>11</v>
      </c>
      <c r="B13" s="14"/>
      <c r="C13" s="17"/>
      <c r="D13" s="20"/>
      <c r="E13" s="14"/>
      <c r="F13" s="9"/>
      <c r="G13" s="9"/>
      <c r="H13" s="9"/>
      <c r="I13" s="29"/>
      <c r="J13" s="32"/>
      <c r="K13" s="33"/>
      <c r="L13" s="35"/>
      <c r="M13" s="32"/>
      <c r="N13" s="34"/>
      <c r="O13" s="34"/>
      <c r="P13" s="34"/>
    </row>
    <row r="14" spans="1:16" ht="18" customHeight="1">
      <c r="A14" s="8" t="s">
        <v>6</v>
      </c>
      <c r="B14" s="25">
        <v>61291</v>
      </c>
      <c r="C14" s="24"/>
      <c r="D14" s="22">
        <v>61291</v>
      </c>
      <c r="E14" s="25"/>
      <c r="F14" s="26">
        <v>1671.3</v>
      </c>
      <c r="G14" s="26"/>
      <c r="H14" s="26">
        <v>1671.3</v>
      </c>
      <c r="I14" s="29"/>
      <c r="J14" s="32"/>
      <c r="K14" s="33"/>
      <c r="L14" s="30"/>
      <c r="M14" s="32"/>
      <c r="N14" s="34"/>
      <c r="O14" s="34"/>
      <c r="P14" s="34"/>
    </row>
    <row r="15" spans="1:16" ht="18" customHeight="1">
      <c r="A15" s="2" t="s">
        <v>7</v>
      </c>
      <c r="B15" s="14">
        <v>885734</v>
      </c>
      <c r="C15" s="17"/>
      <c r="D15" s="21">
        <v>885734</v>
      </c>
      <c r="E15" s="14"/>
      <c r="F15" s="9">
        <v>31579.1</v>
      </c>
      <c r="G15" s="9"/>
      <c r="H15" s="9">
        <v>31579.1</v>
      </c>
      <c r="I15" s="29"/>
      <c r="J15" s="32"/>
      <c r="K15" s="33"/>
      <c r="L15" s="30"/>
      <c r="M15" s="32"/>
      <c r="N15" s="34"/>
      <c r="O15" s="34"/>
      <c r="P15" s="34"/>
    </row>
    <row r="16" spans="1:16" ht="15" customHeight="1" thickBot="1">
      <c r="A16" s="11"/>
      <c r="B16" s="19"/>
      <c r="C16" s="18"/>
      <c r="D16" s="18"/>
      <c r="E16" s="15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</row>
    <row r="17" ht="12.75" customHeight="1"/>
    <row r="18" ht="12.75" customHeight="1">
      <c r="A18" s="2" t="s">
        <v>14</v>
      </c>
    </row>
    <row r="19" ht="12.75" customHeight="1">
      <c r="A19" s="13"/>
    </row>
  </sheetData>
  <sheetProtection/>
  <mergeCells count="2">
    <mergeCell ref="B3:D3"/>
    <mergeCell ref="F3:H3"/>
  </mergeCells>
  <printOptions/>
  <pageMargins left="0.75" right="0.75" top="1" bottom="1" header="0.5" footer="0.5"/>
  <pageSetup fitToHeight="1" fitToWidth="1" horizontalDpi="300" verticalDpi="300" orientation="landscape" paperSize="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3.421875" style="2" bestFit="1" customWidth="1"/>
    <col min="4" max="4" width="10.28125" style="2" bestFit="1" customWidth="1"/>
    <col min="5" max="5" width="3.421875" style="2" customWidth="1"/>
    <col min="6" max="6" width="13.7109375" style="2" customWidth="1"/>
    <col min="7" max="7" width="13.421875" style="2" bestFit="1" customWidth="1"/>
    <col min="8" max="8" width="12.00390625" style="2" customWidth="1"/>
    <col min="9" max="16384" width="9.140625" style="2" customWidth="1"/>
  </cols>
  <sheetData>
    <row r="1" s="1" customFormat="1" ht="18" customHeight="1">
      <c r="A1" s="1" t="s">
        <v>15</v>
      </c>
    </row>
    <row r="2" ht="14.25" customHeight="1" thickBot="1"/>
    <row r="3" spans="1:8" ht="12.75" customHeight="1">
      <c r="A3" s="3"/>
      <c r="B3" s="36" t="s">
        <v>0</v>
      </c>
      <c r="C3" s="36"/>
      <c r="D3" s="36"/>
      <c r="E3" s="4"/>
      <c r="F3" s="36" t="s">
        <v>1</v>
      </c>
      <c r="G3" s="36"/>
      <c r="H3" s="36"/>
    </row>
    <row r="4" spans="2:8" ht="12.75" customHeight="1">
      <c r="B4" s="2" t="s">
        <v>2</v>
      </c>
      <c r="C4" s="2" t="s">
        <v>3</v>
      </c>
      <c r="D4" s="2" t="s">
        <v>4</v>
      </c>
      <c r="E4" s="5"/>
      <c r="F4" s="2" t="s">
        <v>2</v>
      </c>
      <c r="G4" s="2" t="s">
        <v>3</v>
      </c>
      <c r="H4" s="2" t="s">
        <v>4</v>
      </c>
    </row>
    <row r="5" spans="1:8" ht="15" customHeight="1">
      <c r="A5" s="6" t="s">
        <v>5</v>
      </c>
      <c r="B5" s="7"/>
      <c r="C5" s="7"/>
      <c r="D5" s="7"/>
      <c r="E5" s="7"/>
      <c r="F5" s="7"/>
      <c r="G5" s="7"/>
      <c r="H5" s="7"/>
    </row>
    <row r="6" spans="1:8" ht="18" customHeight="1">
      <c r="A6" s="8" t="s">
        <v>6</v>
      </c>
      <c r="B6" s="22">
        <v>921</v>
      </c>
      <c r="C6" s="22">
        <v>10</v>
      </c>
      <c r="D6" s="22">
        <f>B6+C6</f>
        <v>931</v>
      </c>
      <c r="E6" s="22"/>
      <c r="F6" s="23">
        <v>3814.6</v>
      </c>
      <c r="G6" s="23">
        <v>10.5</v>
      </c>
      <c r="H6" s="23">
        <f>F6+G6</f>
        <v>3825.1</v>
      </c>
    </row>
    <row r="7" spans="1:9" ht="18" customHeight="1">
      <c r="A7" s="2" t="s">
        <v>7</v>
      </c>
      <c r="B7" s="14">
        <v>4248</v>
      </c>
      <c r="C7" s="17">
        <v>89</v>
      </c>
      <c r="D7" s="21">
        <f>B7+C7</f>
        <v>4337</v>
      </c>
      <c r="E7" s="14"/>
      <c r="F7" s="9">
        <v>22801</v>
      </c>
      <c r="G7" s="9">
        <v>109.5</v>
      </c>
      <c r="H7" s="9">
        <f>F7+G7</f>
        <v>22910.5</v>
      </c>
      <c r="I7" s="28"/>
    </row>
    <row r="8" spans="2:8" ht="15" customHeight="1">
      <c r="B8" s="14"/>
      <c r="C8" s="17"/>
      <c r="D8" s="20"/>
      <c r="E8" s="14"/>
      <c r="F8" s="9"/>
      <c r="G8" s="9"/>
      <c r="H8" s="9"/>
    </row>
    <row r="9" spans="1:8" ht="15" customHeight="1">
      <c r="A9" s="10" t="s">
        <v>8</v>
      </c>
      <c r="B9" s="14"/>
      <c r="C9" s="17"/>
      <c r="D9" s="17"/>
      <c r="E9" s="14"/>
      <c r="F9" s="9"/>
      <c r="G9" s="9"/>
      <c r="H9" s="9"/>
    </row>
    <row r="10" spans="1:8" ht="18" customHeight="1">
      <c r="A10" s="8" t="s">
        <v>9</v>
      </c>
      <c r="B10" s="25">
        <v>430</v>
      </c>
      <c r="C10" s="24">
        <v>155</v>
      </c>
      <c r="D10" s="22">
        <f>B10+C10</f>
        <v>585</v>
      </c>
      <c r="E10" s="25"/>
      <c r="F10" s="26">
        <v>4233.7</v>
      </c>
      <c r="G10" s="26">
        <v>656</v>
      </c>
      <c r="H10" s="26">
        <f>F10+G10</f>
        <v>4889.7</v>
      </c>
    </row>
    <row r="11" spans="1:9" ht="18" customHeight="1">
      <c r="A11" s="2" t="s">
        <v>7</v>
      </c>
      <c r="B11" s="14">
        <v>4612</v>
      </c>
      <c r="C11" s="17">
        <v>1398</v>
      </c>
      <c r="D11" s="21">
        <f>B11+C11</f>
        <v>6010</v>
      </c>
      <c r="E11" s="14"/>
      <c r="F11" s="9">
        <v>59203.4</v>
      </c>
      <c r="G11" s="9">
        <v>5630.7</v>
      </c>
      <c r="H11" s="9">
        <f>F11+G11</f>
        <v>64834.1</v>
      </c>
      <c r="I11" s="28"/>
    </row>
    <row r="12" spans="2:8" ht="15" customHeight="1">
      <c r="B12" s="14"/>
      <c r="C12" s="17"/>
      <c r="D12" s="20"/>
      <c r="E12" s="14"/>
      <c r="F12" s="9"/>
      <c r="G12" s="9"/>
      <c r="H12" s="9"/>
    </row>
    <row r="13" spans="1:8" ht="15" customHeight="1">
      <c r="A13" s="10" t="s">
        <v>11</v>
      </c>
      <c r="B13" s="14"/>
      <c r="C13" s="17"/>
      <c r="D13" s="20"/>
      <c r="E13" s="14"/>
      <c r="F13" s="9"/>
      <c r="G13" s="9"/>
      <c r="H13" s="9"/>
    </row>
    <row r="14" spans="1:8" ht="18" customHeight="1">
      <c r="A14" s="8" t="s">
        <v>6</v>
      </c>
      <c r="B14" s="25">
        <f>18+57362</f>
        <v>57380</v>
      </c>
      <c r="C14" s="24"/>
      <c r="D14" s="22">
        <f>B14+C14</f>
        <v>57380</v>
      </c>
      <c r="E14" s="25"/>
      <c r="F14" s="26">
        <f>18.8+1605.1</f>
        <v>1623.8999999999999</v>
      </c>
      <c r="G14" s="26"/>
      <c r="H14" s="26">
        <f>F14+G14</f>
        <v>1623.8999999999999</v>
      </c>
    </row>
    <row r="15" spans="1:15" ht="18" customHeight="1">
      <c r="A15" s="2" t="s">
        <v>7</v>
      </c>
      <c r="B15" s="14">
        <f>5642+822301</f>
        <v>827943</v>
      </c>
      <c r="C15" s="17"/>
      <c r="D15" s="21">
        <f>B15+C15</f>
        <v>827943</v>
      </c>
      <c r="E15" s="14"/>
      <c r="F15" s="9">
        <f>10264.7+20107.6</f>
        <v>30372.3</v>
      </c>
      <c r="G15" s="9"/>
      <c r="H15" s="9">
        <f>F15+G15</f>
        <v>30372.3</v>
      </c>
      <c r="I15" s="28"/>
      <c r="O15" s="16"/>
    </row>
    <row r="16" spans="1:8" ht="15" customHeight="1" thickBot="1">
      <c r="A16" s="11"/>
      <c r="B16" s="19"/>
      <c r="C16" s="18"/>
      <c r="D16" s="18"/>
      <c r="E16" s="15"/>
      <c r="F16" s="12"/>
      <c r="G16" s="12"/>
      <c r="H16" s="12"/>
    </row>
    <row r="17" ht="12.75" customHeight="1"/>
    <row r="18" ht="12.75" customHeight="1">
      <c r="A18" s="2" t="s">
        <v>14</v>
      </c>
    </row>
    <row r="19" ht="12.75" customHeight="1">
      <c r="A19" s="13"/>
    </row>
  </sheetData>
  <sheetProtection/>
  <mergeCells count="2">
    <mergeCell ref="B3:D3"/>
    <mergeCell ref="F3:H3"/>
  </mergeCells>
  <printOptions/>
  <pageMargins left="0.75" right="0.75" top="1" bottom="1" header="0.5" footer="0.5"/>
  <pageSetup fitToHeight="1" fitToWidth="1" horizontalDpi="300" verticalDpi="300" orientation="landscape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3.421875" style="2" bestFit="1" customWidth="1"/>
    <col min="4" max="4" width="10.28125" style="2" bestFit="1" customWidth="1"/>
    <col min="5" max="5" width="3.421875" style="2" customWidth="1"/>
    <col min="6" max="6" width="13.7109375" style="2" customWidth="1"/>
    <col min="7" max="7" width="13.421875" style="2" bestFit="1" customWidth="1"/>
    <col min="8" max="8" width="12.00390625" style="2" customWidth="1"/>
    <col min="9" max="16384" width="9.140625" style="2" customWidth="1"/>
  </cols>
  <sheetData>
    <row r="1" s="1" customFormat="1" ht="18" customHeight="1">
      <c r="A1" s="1" t="s">
        <v>13</v>
      </c>
    </row>
    <row r="2" ht="14.25" customHeight="1" thickBot="1"/>
    <row r="3" spans="1:8" ht="12.75" customHeight="1">
      <c r="A3" s="3"/>
      <c r="B3" s="36" t="s">
        <v>0</v>
      </c>
      <c r="C3" s="36"/>
      <c r="D3" s="36"/>
      <c r="E3" s="4"/>
      <c r="F3" s="36" t="s">
        <v>1</v>
      </c>
      <c r="G3" s="36"/>
      <c r="H3" s="36"/>
    </row>
    <row r="4" spans="2:8" ht="12.75" customHeight="1">
      <c r="B4" s="2" t="s">
        <v>2</v>
      </c>
      <c r="C4" s="2" t="s">
        <v>3</v>
      </c>
      <c r="D4" s="2" t="s">
        <v>4</v>
      </c>
      <c r="E4" s="5"/>
      <c r="F4" s="2" t="s">
        <v>2</v>
      </c>
      <c r="G4" s="2" t="s">
        <v>3</v>
      </c>
      <c r="H4" s="2" t="s">
        <v>4</v>
      </c>
    </row>
    <row r="5" spans="1:8" ht="15" customHeight="1">
      <c r="A5" s="6" t="s">
        <v>5</v>
      </c>
      <c r="B5" s="7"/>
      <c r="C5" s="7"/>
      <c r="D5" s="7"/>
      <c r="E5" s="7"/>
      <c r="F5" s="7"/>
      <c r="G5" s="7"/>
      <c r="H5" s="7"/>
    </row>
    <row r="6" spans="1:8" ht="18" customHeight="1">
      <c r="A6" s="8" t="s">
        <v>6</v>
      </c>
      <c r="B6" s="22">
        <v>895</v>
      </c>
      <c r="C6" s="22">
        <v>11</v>
      </c>
      <c r="D6" s="22">
        <f>B6+C6</f>
        <v>906</v>
      </c>
      <c r="E6" s="22"/>
      <c r="F6" s="23">
        <v>3777.9</v>
      </c>
      <c r="G6" s="23">
        <v>25.7</v>
      </c>
      <c r="H6" s="23">
        <f>F6+G6</f>
        <v>3803.6</v>
      </c>
    </row>
    <row r="7" spans="1:8" ht="18" customHeight="1">
      <c r="A7" s="2" t="s">
        <v>7</v>
      </c>
      <c r="B7" s="14">
        <v>4188</v>
      </c>
      <c r="C7" s="17">
        <v>86</v>
      </c>
      <c r="D7" s="21">
        <f>B7+C7</f>
        <v>4274</v>
      </c>
      <c r="E7" s="14"/>
      <c r="F7" s="9">
        <v>22714.5</v>
      </c>
      <c r="G7" s="9">
        <v>123.4</v>
      </c>
      <c r="H7" s="9">
        <f>F7+G7</f>
        <v>22837.9</v>
      </c>
    </row>
    <row r="8" spans="2:8" ht="15" customHeight="1">
      <c r="B8" s="14"/>
      <c r="C8" s="17"/>
      <c r="D8" s="20"/>
      <c r="E8" s="14"/>
      <c r="F8" s="9"/>
      <c r="G8" s="9"/>
      <c r="H8" s="9"/>
    </row>
    <row r="9" spans="1:8" ht="15" customHeight="1">
      <c r="A9" s="10" t="s">
        <v>8</v>
      </c>
      <c r="B9" s="14"/>
      <c r="C9" s="17"/>
      <c r="D9" s="17"/>
      <c r="E9" s="14"/>
      <c r="F9" s="9"/>
      <c r="G9" s="9"/>
      <c r="H9" s="9"/>
    </row>
    <row r="10" spans="1:8" ht="18" customHeight="1">
      <c r="A10" s="8" t="s">
        <v>9</v>
      </c>
      <c r="B10" s="25">
        <v>453</v>
      </c>
      <c r="C10" s="24">
        <v>117</v>
      </c>
      <c r="D10" s="22">
        <f>B10+C10</f>
        <v>570</v>
      </c>
      <c r="E10" s="25"/>
      <c r="F10" s="26">
        <v>4330.6</v>
      </c>
      <c r="G10" s="26">
        <v>520.4</v>
      </c>
      <c r="H10" s="26">
        <f>F10+G10</f>
        <v>4851</v>
      </c>
    </row>
    <row r="11" spans="1:8" ht="18" customHeight="1">
      <c r="A11" s="2" t="s">
        <v>7</v>
      </c>
      <c r="B11" s="14">
        <v>4712</v>
      </c>
      <c r="C11" s="17">
        <v>1033</v>
      </c>
      <c r="D11" s="21">
        <f>B11+C11</f>
        <v>5745</v>
      </c>
      <c r="E11" s="14"/>
      <c r="F11" s="9">
        <v>59741.1</v>
      </c>
      <c r="G11" s="9">
        <v>5117.1</v>
      </c>
      <c r="H11" s="9">
        <f>F11+G11</f>
        <v>64858.2</v>
      </c>
    </row>
    <row r="12" spans="2:8" ht="15" customHeight="1">
      <c r="B12" s="14"/>
      <c r="C12" s="17"/>
      <c r="D12" s="20"/>
      <c r="E12" s="14"/>
      <c r="F12" s="9"/>
      <c r="G12" s="9"/>
      <c r="H12" s="9"/>
    </row>
    <row r="13" spans="1:8" ht="15" customHeight="1">
      <c r="A13" s="10" t="s">
        <v>11</v>
      </c>
      <c r="B13" s="14"/>
      <c r="C13" s="17"/>
      <c r="D13" s="20"/>
      <c r="E13" s="14"/>
      <c r="F13" s="9"/>
      <c r="G13" s="9"/>
      <c r="H13" s="9"/>
    </row>
    <row r="14" spans="1:8" ht="18" customHeight="1">
      <c r="A14" s="8" t="s">
        <v>6</v>
      </c>
      <c r="B14" s="25">
        <f>17+54204</f>
        <v>54221</v>
      </c>
      <c r="C14" s="24"/>
      <c r="D14" s="22">
        <f>B14+C14</f>
        <v>54221</v>
      </c>
      <c r="E14" s="25"/>
      <c r="F14" s="26">
        <f>18.8+1571.6</f>
        <v>1590.3999999999999</v>
      </c>
      <c r="G14" s="26"/>
      <c r="H14" s="26">
        <f>F14+G14</f>
        <v>1590.3999999999999</v>
      </c>
    </row>
    <row r="15" spans="1:15" ht="18" customHeight="1">
      <c r="A15" s="2" t="s">
        <v>7</v>
      </c>
      <c r="B15" s="14">
        <f>5579+774014</f>
        <v>779593</v>
      </c>
      <c r="C15" s="17"/>
      <c r="D15" s="21">
        <f>B15+C15</f>
        <v>779593</v>
      </c>
      <c r="E15" s="14"/>
      <c r="F15" s="9">
        <f>9765.9+19682.3</f>
        <v>29448.199999999997</v>
      </c>
      <c r="G15" s="9"/>
      <c r="H15" s="27">
        <f>F15+G15</f>
        <v>29448.199999999997</v>
      </c>
      <c r="O15" s="16"/>
    </row>
    <row r="16" spans="1:8" ht="15" customHeight="1" thickBot="1">
      <c r="A16" s="11"/>
      <c r="B16" s="19"/>
      <c r="C16" s="18"/>
      <c r="D16" s="18"/>
      <c r="E16" s="15"/>
      <c r="F16" s="12"/>
      <c r="G16" s="12"/>
      <c r="H16" s="12"/>
    </row>
    <row r="17" ht="12.75" customHeight="1"/>
    <row r="18" ht="12.75" customHeight="1">
      <c r="A18" s="2" t="s">
        <v>14</v>
      </c>
    </row>
    <row r="19" ht="12.75" customHeight="1">
      <c r="A19" s="13"/>
    </row>
  </sheetData>
  <sheetProtection/>
  <mergeCells count="2">
    <mergeCell ref="B3:D3"/>
    <mergeCell ref="F3:H3"/>
  </mergeCells>
  <printOptions/>
  <pageMargins left="0.75" right="0.75" top="1" bottom="1" header="0.5" footer="0.5"/>
  <pageSetup fitToHeight="1" fitToWidth="1" horizontalDpi="300" verticalDpi="300" orientation="landscape" paperSize="9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3.421875" style="2" bestFit="1" customWidth="1"/>
    <col min="4" max="4" width="10.28125" style="2" bestFit="1" customWidth="1"/>
    <col min="5" max="5" width="3.421875" style="2" customWidth="1"/>
    <col min="6" max="6" width="13.7109375" style="2" customWidth="1"/>
    <col min="7" max="7" width="13.421875" style="2" bestFit="1" customWidth="1"/>
    <col min="8" max="8" width="12.00390625" style="2" customWidth="1"/>
    <col min="9" max="16384" width="9.140625" style="2" customWidth="1"/>
  </cols>
  <sheetData>
    <row r="1" s="1" customFormat="1" ht="18" customHeight="1">
      <c r="A1" s="1" t="s">
        <v>12</v>
      </c>
    </row>
    <row r="2" ht="14.25" customHeight="1" thickBot="1"/>
    <row r="3" spans="1:8" ht="12.75" customHeight="1">
      <c r="A3" s="3"/>
      <c r="B3" s="36" t="s">
        <v>0</v>
      </c>
      <c r="C3" s="36"/>
      <c r="D3" s="36"/>
      <c r="E3" s="4"/>
      <c r="F3" s="36" t="s">
        <v>1</v>
      </c>
      <c r="G3" s="36"/>
      <c r="H3" s="36"/>
    </row>
    <row r="4" spans="2:8" ht="12.75" customHeight="1">
      <c r="B4" s="2" t="s">
        <v>2</v>
      </c>
      <c r="C4" s="2" t="s">
        <v>3</v>
      </c>
      <c r="D4" s="2" t="s">
        <v>4</v>
      </c>
      <c r="E4" s="5"/>
      <c r="F4" s="2" t="s">
        <v>2</v>
      </c>
      <c r="G4" s="2" t="s">
        <v>3</v>
      </c>
      <c r="H4" s="2" t="s">
        <v>4</v>
      </c>
    </row>
    <row r="5" spans="1:8" ht="15" customHeight="1">
      <c r="A5" s="6" t="s">
        <v>5</v>
      </c>
      <c r="B5" s="7"/>
      <c r="C5" s="7"/>
      <c r="D5" s="7"/>
      <c r="E5" s="7"/>
      <c r="F5" s="7"/>
      <c r="G5" s="7"/>
      <c r="H5" s="7"/>
    </row>
    <row r="6" spans="1:8" ht="18" customHeight="1">
      <c r="A6" s="8" t="s">
        <v>6</v>
      </c>
      <c r="B6" s="22">
        <v>744</v>
      </c>
      <c r="C6" s="22">
        <v>17</v>
      </c>
      <c r="D6" s="22">
        <f>B6+C6</f>
        <v>761</v>
      </c>
      <c r="E6" s="22"/>
      <c r="F6" s="23">
        <v>3724.7</v>
      </c>
      <c r="G6" s="23">
        <v>27.5</v>
      </c>
      <c r="H6" s="23">
        <f>F6+G6</f>
        <v>3752.2</v>
      </c>
    </row>
    <row r="7" spans="1:8" ht="18" customHeight="1">
      <c r="A7" s="2" t="s">
        <v>7</v>
      </c>
      <c r="B7" s="14">
        <v>3621</v>
      </c>
      <c r="C7" s="17">
        <v>79</v>
      </c>
      <c r="D7" s="21">
        <f>B7+C7</f>
        <v>3700</v>
      </c>
      <c r="E7" s="14"/>
      <c r="F7" s="9">
        <v>22434.4</v>
      </c>
      <c r="G7" s="9">
        <v>125.9</v>
      </c>
      <c r="H7" s="9">
        <f>F7+G7</f>
        <v>22560.300000000003</v>
      </c>
    </row>
    <row r="8" spans="2:8" ht="15" customHeight="1">
      <c r="B8" s="14"/>
      <c r="C8" s="17"/>
      <c r="D8" s="20"/>
      <c r="E8" s="14"/>
      <c r="F8" s="9"/>
      <c r="G8" s="9"/>
      <c r="H8" s="9"/>
    </row>
    <row r="9" spans="1:8" ht="15" customHeight="1">
      <c r="A9" s="10" t="s">
        <v>8</v>
      </c>
      <c r="B9" s="14"/>
      <c r="C9" s="17"/>
      <c r="D9" s="17"/>
      <c r="E9" s="14"/>
      <c r="F9" s="9"/>
      <c r="G9" s="9"/>
      <c r="H9" s="9"/>
    </row>
    <row r="10" spans="1:8" ht="18" customHeight="1">
      <c r="A10" s="8" t="s">
        <v>9</v>
      </c>
      <c r="B10" s="25">
        <v>402</v>
      </c>
      <c r="C10" s="24">
        <v>108</v>
      </c>
      <c r="D10" s="22">
        <f>B10+C10</f>
        <v>510</v>
      </c>
      <c r="E10" s="25"/>
      <c r="F10" s="26">
        <v>4684.7</v>
      </c>
      <c r="G10" s="26">
        <v>381.9</v>
      </c>
      <c r="H10" s="26">
        <f>F10+G10</f>
        <v>5066.599999999999</v>
      </c>
    </row>
    <row r="11" spans="1:8" ht="18" customHeight="1">
      <c r="A11" s="2" t="s">
        <v>7</v>
      </c>
      <c r="B11" s="14">
        <v>3951</v>
      </c>
      <c r="C11" s="17">
        <v>991</v>
      </c>
      <c r="D11" s="21">
        <f>B11+C11</f>
        <v>4942</v>
      </c>
      <c r="E11" s="14"/>
      <c r="F11" s="9">
        <v>64085.2</v>
      </c>
      <c r="G11" s="9">
        <v>5332.4</v>
      </c>
      <c r="H11" s="9">
        <f>F11+G11</f>
        <v>69417.59999999999</v>
      </c>
    </row>
    <row r="12" spans="2:8" ht="15" customHeight="1">
      <c r="B12" s="14"/>
      <c r="C12" s="17"/>
      <c r="D12" s="20"/>
      <c r="E12" s="14"/>
      <c r="F12" s="9"/>
      <c r="G12" s="9"/>
      <c r="H12" s="9"/>
    </row>
    <row r="13" spans="1:8" ht="15" customHeight="1">
      <c r="A13" s="10" t="s">
        <v>11</v>
      </c>
      <c r="B13" s="14"/>
      <c r="C13" s="17"/>
      <c r="D13" s="20"/>
      <c r="E13" s="14"/>
      <c r="F13" s="9"/>
      <c r="G13" s="9"/>
      <c r="H13" s="9"/>
    </row>
    <row r="14" spans="1:8" ht="18" customHeight="1">
      <c r="A14" s="8" t="s">
        <v>6</v>
      </c>
      <c r="B14" s="25">
        <f>16+48657</f>
        <v>48673</v>
      </c>
      <c r="C14" s="24"/>
      <c r="D14" s="22">
        <f>B14+C14</f>
        <v>48673</v>
      </c>
      <c r="E14" s="25"/>
      <c r="F14" s="26"/>
      <c r="G14" s="26"/>
      <c r="H14" s="26"/>
    </row>
    <row r="15" spans="1:15" ht="18" customHeight="1">
      <c r="A15" s="2" t="s">
        <v>7</v>
      </c>
      <c r="B15" s="14">
        <f>2734+688398</f>
        <v>691132</v>
      </c>
      <c r="C15" s="17"/>
      <c r="D15" s="21">
        <f>B15+C15</f>
        <v>691132</v>
      </c>
      <c r="E15" s="14"/>
      <c r="F15" s="9">
        <f>9161.9+18892.1</f>
        <v>28054</v>
      </c>
      <c r="G15" s="9"/>
      <c r="H15" s="27">
        <f>F15+G15</f>
        <v>28054</v>
      </c>
      <c r="O15" s="16"/>
    </row>
    <row r="16" spans="1:8" ht="15" customHeight="1" thickBot="1">
      <c r="A16" s="11"/>
      <c r="B16" s="19"/>
      <c r="C16" s="18"/>
      <c r="D16" s="18"/>
      <c r="E16" s="15"/>
      <c r="F16" s="12"/>
      <c r="G16" s="12"/>
      <c r="H16" s="12"/>
    </row>
    <row r="17" ht="12.75" customHeight="1"/>
    <row r="18" ht="12.75" customHeight="1">
      <c r="A18" s="2" t="s">
        <v>10</v>
      </c>
    </row>
    <row r="19" ht="12.75" customHeight="1">
      <c r="A19" s="13"/>
    </row>
  </sheetData>
  <sheetProtection/>
  <mergeCells count="2">
    <mergeCell ref="B3:D3"/>
    <mergeCell ref="F3:H3"/>
  </mergeCells>
  <printOptions/>
  <pageMargins left="0.75" right="0.75" top="1" bottom="1" header="0.5" footer="0.5"/>
  <pageSetup fitToHeight="1" fitToWidth="1" horizontalDpi="300" verticalDpi="300" orientation="landscape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ZIMELLI</cp:lastModifiedBy>
  <cp:lastPrinted>2021-11-08T11:20:25Z</cp:lastPrinted>
  <dcterms:created xsi:type="dcterms:W3CDTF">1996-11-05T10:16:36Z</dcterms:created>
  <dcterms:modified xsi:type="dcterms:W3CDTF">2021-11-16T11:00:03Z</dcterms:modified>
  <cp:category/>
  <cp:version/>
  <cp:contentType/>
  <cp:contentStatus/>
</cp:coreProperties>
</file>