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3900" activeTab="0"/>
  </bookViews>
  <sheets>
    <sheet name="2016-2018" sheetId="1" r:id="rId1"/>
    <sheet name="2015-2017" sheetId="2" r:id="rId2"/>
    <sheet name="2014-2016" sheetId="3" r:id="rId3"/>
  </sheets>
  <definedNames>
    <definedName name="_xlnm.Print_Area" localSheetId="2">'2014-2016'!$A$1:$I$138</definedName>
    <definedName name="_xlnm.Print_Area" localSheetId="1">'2015-2017'!$A$1:$I$136</definedName>
    <definedName name="_xlnm.Print_Area" localSheetId="0">'2016-2018'!$A$1:$I$105</definedName>
  </definedNames>
  <calcPr fullCalcOnLoad="1"/>
</workbook>
</file>

<file path=xl/sharedStrings.xml><?xml version="1.0" encoding="utf-8"?>
<sst xmlns="http://schemas.openxmlformats.org/spreadsheetml/2006/main" count="222" uniqueCount="35">
  <si>
    <t>Piemonte</t>
  </si>
  <si>
    <t>Inviti</t>
  </si>
  <si>
    <t>Copertura da inviti + adesioni spontanee</t>
  </si>
  <si>
    <t>Popolazione bersaglio annuale (50-69 anni)</t>
  </si>
  <si>
    <t>Popolazione bersaglio annuale (25-64 anni)</t>
  </si>
  <si>
    <t>-</t>
  </si>
  <si>
    <t>Screening mammografico</t>
  </si>
  <si>
    <t>Screening cervicale (HPV + pap test)</t>
  </si>
  <si>
    <t>Tasso di identificazione per cancro (‰)</t>
  </si>
  <si>
    <t>Dipartimento 1: Torino</t>
  </si>
  <si>
    <t>Dipartimento 2: TO5</t>
  </si>
  <si>
    <t>Dipartimento 3: TO3</t>
  </si>
  <si>
    <t>Dipartimento 4: TO4</t>
  </si>
  <si>
    <t>Dipartimento 5: VC e BI</t>
  </si>
  <si>
    <t>Dipartimento 6: NO e VCO</t>
  </si>
  <si>
    <t>Dipartimento 7: CN1 e CN2</t>
  </si>
  <si>
    <t>Dipartimento 8: AT</t>
  </si>
  <si>
    <t>Dipartimento 9: AL</t>
  </si>
  <si>
    <t>Screening colorettale (sigmoidoscopia)</t>
  </si>
  <si>
    <t>Screening colorettale (sangue occulto feci)</t>
  </si>
  <si>
    <t>DIPARTIMENTO E ASL</t>
  </si>
  <si>
    <t>Aderenti (comprese spontanee)</t>
  </si>
  <si>
    <t xml:space="preserve">Copertura da inviti </t>
  </si>
  <si>
    <t>Popolazione bersaglio annuale (58enni)</t>
  </si>
  <si>
    <t>Popolazione bersaglio annuale (58-69 anni)</t>
  </si>
  <si>
    <t>Anno</t>
  </si>
  <si>
    <t xml:space="preserve">Partecipazione allo screening </t>
  </si>
  <si>
    <t>Tab. 4.18 Indicatori di copertura e adesione dei programmi di screening per dipartimento - Anni 2014-2016</t>
  </si>
  <si>
    <t>Partecipazione allo screening</t>
  </si>
  <si>
    <t xml:space="preserve">Aderenti </t>
  </si>
  <si>
    <t xml:space="preserve">Copertura da inviti screening  </t>
  </si>
  <si>
    <t>Tab. 4.18 Indicatori di copertura e adesione dei programmi di screening per dipartimento - Anni 2015-2017</t>
  </si>
  <si>
    <r>
      <rPr>
        <i/>
        <sz val="10"/>
        <rFont val="Arial"/>
        <family val="2"/>
      </rPr>
      <t>Fonte:</t>
    </r>
    <r>
      <rPr>
        <sz val="10"/>
        <rFont val="Arial"/>
        <family val="2"/>
      </rPr>
      <t xml:space="preserve"> S.S.D. Epidemiologia Screening - CPO Piemonte</t>
    </r>
  </si>
  <si>
    <t>Tab. 4.18 Indicatori di copertura e adesione dei programmi di screening per dipartimento - Anni 2016-2018</t>
  </si>
  <si>
    <t>Per il 2018, i dati del dipartimento 7 (Cuneo) sono stati forniti dai Responsabili del dipartimento stesso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</si>
</sst>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0"/>
    <numFmt numFmtId="178" formatCode="0.000"/>
    <numFmt numFmtId="179" formatCode="0.0"/>
    <numFmt numFmtId="180" formatCode="0.00000"/>
    <numFmt numFmtId="181" formatCode="#,##0.0"/>
    <numFmt numFmtId="182" formatCode="#.##0"/>
    <numFmt numFmtId="183" formatCode="#.##0.0\ &quot;€&quot;"/>
    <numFmt numFmtId="184" formatCode="#.##0.0"/>
  </numFmts>
  <fonts count="3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176" fontId="0" fillId="33" borderId="0" xfId="48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 quotePrefix="1">
      <alignment horizontal="right"/>
    </xf>
    <xf numFmtId="179" fontId="0" fillId="33" borderId="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176" fontId="0" fillId="33" borderId="12" xfId="48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76" fontId="0" fillId="33" borderId="0" xfId="48" applyNumberFormat="1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right"/>
    </xf>
    <xf numFmtId="176" fontId="0" fillId="34" borderId="0" xfId="48" applyNumberFormat="1" applyFont="1" applyFill="1" applyBorder="1" applyAlignment="1">
      <alignment horizontal="right"/>
    </xf>
    <xf numFmtId="179" fontId="0" fillId="34" borderId="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176" fontId="0" fillId="34" borderId="10" xfId="48" applyNumberFormat="1" applyFont="1" applyFill="1" applyBorder="1" applyAlignment="1">
      <alignment horizontal="right"/>
    </xf>
    <xf numFmtId="179" fontId="0" fillId="34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right"/>
    </xf>
    <xf numFmtId="176" fontId="0" fillId="33" borderId="12" xfId="48" applyNumberFormat="1" applyFont="1" applyFill="1" applyBorder="1" applyAlignment="1">
      <alignment horizontal="right"/>
    </xf>
    <xf numFmtId="179" fontId="0" fillId="33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76" fontId="0" fillId="0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33</v>
      </c>
      <c r="B1" s="5"/>
      <c r="H1" s="7"/>
    </row>
    <row r="2" spans="1:8" ht="12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5" t="s">
        <v>6</v>
      </c>
      <c r="D3" s="45"/>
      <c r="E3" s="45"/>
      <c r="F3" s="45"/>
      <c r="G3" s="45"/>
      <c r="H3" s="45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2018</v>
      </c>
      <c r="C5" s="21">
        <v>59790</v>
      </c>
      <c r="D5" s="21">
        <f>59359+147</f>
        <v>59506</v>
      </c>
      <c r="E5" s="22">
        <v>0.995</v>
      </c>
      <c r="F5" s="21">
        <v>30929</v>
      </c>
      <c r="G5" s="22">
        <v>0.52</v>
      </c>
      <c r="H5" s="23">
        <v>8.8</v>
      </c>
    </row>
    <row r="6" spans="2:8" ht="12.75" customHeight="1">
      <c r="B6" s="8">
        <v>2017</v>
      </c>
      <c r="C6" s="21">
        <v>61819</v>
      </c>
      <c r="D6" s="21">
        <f>63408+424</f>
        <v>63832</v>
      </c>
      <c r="E6" s="22">
        <v>1.0325628043158253</v>
      </c>
      <c r="F6" s="21">
        <v>32006</v>
      </c>
      <c r="G6" s="22">
        <v>0.5047628059550845</v>
      </c>
      <c r="H6" s="23">
        <v>5.191156711860267</v>
      </c>
    </row>
    <row r="7" spans="2:8" ht="12.75" customHeight="1">
      <c r="B7" s="8">
        <v>2016</v>
      </c>
      <c r="C7" s="21">
        <v>61916.5</v>
      </c>
      <c r="D7" s="21">
        <v>61214</v>
      </c>
      <c r="E7" s="22">
        <v>0.9886540744389621</v>
      </c>
      <c r="F7" s="21">
        <v>33818</v>
      </c>
      <c r="G7" s="22">
        <v>0.5524553206782762</v>
      </c>
      <c r="H7" s="23">
        <v>5.58873972440712</v>
      </c>
    </row>
    <row r="8" spans="1:8" ht="18" customHeight="1">
      <c r="A8" s="8" t="s">
        <v>10</v>
      </c>
      <c r="B8" s="8">
        <v>2018</v>
      </c>
      <c r="C8" s="21">
        <v>19556</v>
      </c>
      <c r="D8" s="21">
        <f>19664+91</f>
        <v>19755</v>
      </c>
      <c r="E8" s="22">
        <v>1.01</v>
      </c>
      <c r="F8" s="21">
        <v>13454</v>
      </c>
      <c r="G8" s="22">
        <v>0.681</v>
      </c>
      <c r="H8" s="23">
        <v>5.8</v>
      </c>
    </row>
    <row r="9" spans="2:8" ht="12.75" customHeight="1">
      <c r="B9" s="8">
        <v>2017</v>
      </c>
      <c r="C9" s="21">
        <v>21925</v>
      </c>
      <c r="D9" s="21">
        <f>24226+67</f>
        <v>24293</v>
      </c>
      <c r="E9" s="22">
        <v>1.108</v>
      </c>
      <c r="F9" s="21">
        <v>13879</v>
      </c>
      <c r="G9" s="22">
        <v>0.573</v>
      </c>
      <c r="H9" s="23">
        <v>3.3005668364784384</v>
      </c>
    </row>
    <row r="10" spans="2:8" ht="12.75" customHeight="1">
      <c r="B10" s="8">
        <v>2016</v>
      </c>
      <c r="C10" s="21">
        <v>21789</v>
      </c>
      <c r="D10" s="21">
        <v>23441</v>
      </c>
      <c r="E10" s="22">
        <v>1.0758180733397587</v>
      </c>
      <c r="F10" s="21">
        <v>14578</v>
      </c>
      <c r="G10" s="22">
        <v>0.6219017959984642</v>
      </c>
      <c r="H10" s="23">
        <v>2.8124571271779395</v>
      </c>
    </row>
    <row r="11" spans="1:8" ht="18" customHeight="1">
      <c r="A11" s="8" t="s">
        <v>11</v>
      </c>
      <c r="B11" s="8">
        <v>2018</v>
      </c>
      <c r="C11" s="21">
        <v>39780</v>
      </c>
      <c r="D11" s="21">
        <f>39937+206</f>
        <v>40143</v>
      </c>
      <c r="E11" s="22">
        <v>1.009</v>
      </c>
      <c r="F11" s="21">
        <v>22995</v>
      </c>
      <c r="G11" s="22">
        <v>0.573</v>
      </c>
      <c r="H11" s="23">
        <v>6.1</v>
      </c>
    </row>
    <row r="12" spans="2:8" ht="12.75" customHeight="1">
      <c r="B12" s="8">
        <v>2017</v>
      </c>
      <c r="C12" s="21">
        <v>42763</v>
      </c>
      <c r="D12" s="21">
        <f>45189+530</f>
        <v>45719</v>
      </c>
      <c r="E12" s="22">
        <v>1.069</v>
      </c>
      <c r="F12" s="21">
        <v>21182</v>
      </c>
      <c r="G12" s="22">
        <v>0.469</v>
      </c>
      <c r="H12" s="23">
        <v>4.760814831769284</v>
      </c>
    </row>
    <row r="13" spans="2:8" ht="12.75" customHeight="1">
      <c r="B13" s="8">
        <v>2016</v>
      </c>
      <c r="C13" s="21">
        <v>42654</v>
      </c>
      <c r="D13" s="21">
        <v>24170</v>
      </c>
      <c r="E13" s="22">
        <v>0.5666525999906222</v>
      </c>
      <c r="F13" s="21">
        <v>17714</v>
      </c>
      <c r="G13" s="22">
        <v>0.7328920148944973</v>
      </c>
      <c r="H13" s="23">
        <v>4.290391780512589</v>
      </c>
    </row>
    <row r="14" spans="1:8" ht="18" customHeight="1">
      <c r="A14" s="8" t="s">
        <v>12</v>
      </c>
      <c r="B14" s="8">
        <v>2018</v>
      </c>
      <c r="C14" s="21">
        <v>43966</v>
      </c>
      <c r="D14" s="21">
        <f>44348+346</f>
        <v>44694</v>
      </c>
      <c r="E14" s="22">
        <v>1.016</v>
      </c>
      <c r="F14" s="21">
        <v>26995</v>
      </c>
      <c r="G14" s="22">
        <v>0.604</v>
      </c>
      <c r="H14" s="23">
        <v>6</v>
      </c>
    </row>
    <row r="15" spans="2:8" ht="12.75" customHeight="1">
      <c r="B15" s="8">
        <v>2017</v>
      </c>
      <c r="C15" s="21">
        <v>37691</v>
      </c>
      <c r="D15" s="21">
        <f>24705+416</f>
        <v>25121</v>
      </c>
      <c r="E15" s="22">
        <v>0.666</v>
      </c>
      <c r="F15" s="21">
        <v>16951</v>
      </c>
      <c r="G15" s="22">
        <v>0.686</v>
      </c>
      <c r="H15" s="23">
        <v>4.892757580929624</v>
      </c>
    </row>
    <row r="16" spans="1:9" ht="12.75" customHeight="1">
      <c r="A16" s="24"/>
      <c r="B16" s="8">
        <v>2016</v>
      </c>
      <c r="C16" s="21">
        <v>37430.5</v>
      </c>
      <c r="D16" s="21">
        <v>25747</v>
      </c>
      <c r="E16" s="22">
        <v>0.6878615033194855</v>
      </c>
      <c r="F16" s="21">
        <v>19418</v>
      </c>
      <c r="G16" s="22">
        <v>0.7541849535868257</v>
      </c>
      <c r="H16" s="23">
        <v>2.471933257802039</v>
      </c>
      <c r="I16" s="2"/>
    </row>
    <row r="17" spans="1:9" ht="18" customHeight="1">
      <c r="A17" s="8" t="s">
        <v>13</v>
      </c>
      <c r="B17" s="8">
        <v>2018</v>
      </c>
      <c r="C17" s="21">
        <v>24892</v>
      </c>
      <c r="D17" s="21">
        <f>16683+142</f>
        <v>16825</v>
      </c>
      <c r="E17" s="22">
        <v>0.676</v>
      </c>
      <c r="F17" s="21">
        <v>10590</v>
      </c>
      <c r="G17" s="22">
        <v>0.629</v>
      </c>
      <c r="H17" s="23">
        <v>3.6</v>
      </c>
      <c r="I17" s="2"/>
    </row>
    <row r="18" spans="2:9" ht="12.75" customHeight="1">
      <c r="B18" s="8">
        <v>2017</v>
      </c>
      <c r="C18" s="21">
        <v>25321</v>
      </c>
      <c r="D18" s="21">
        <f>25586+198</f>
        <v>25784</v>
      </c>
      <c r="E18" s="22">
        <v>1.018</v>
      </c>
      <c r="F18" s="21">
        <v>12964</v>
      </c>
      <c r="G18" s="22">
        <v>0.507</v>
      </c>
      <c r="H18" s="23">
        <v>5.205582798943795</v>
      </c>
      <c r="I18" s="2"/>
    </row>
    <row r="19" spans="2:9" ht="12.75" customHeight="1">
      <c r="B19" s="8">
        <v>2016</v>
      </c>
      <c r="C19" s="21">
        <v>25509</v>
      </c>
      <c r="D19" s="21">
        <v>18996</v>
      </c>
      <c r="E19" s="22">
        <v>0.7446783488180642</v>
      </c>
      <c r="F19" s="21">
        <v>13297</v>
      </c>
      <c r="G19" s="22">
        <v>0.6999894714676774</v>
      </c>
      <c r="H19" s="23">
        <v>3.3090170715198917</v>
      </c>
      <c r="I19" s="2"/>
    </row>
    <row r="20" spans="1:9" ht="18" customHeight="1">
      <c r="A20" s="8" t="s">
        <v>14</v>
      </c>
      <c r="B20" s="8">
        <v>2018</v>
      </c>
      <c r="C20" s="21">
        <v>32751</v>
      </c>
      <c r="D20" s="21">
        <f>31499+153</f>
        <v>31652</v>
      </c>
      <c r="E20" s="22">
        <v>0.966</v>
      </c>
      <c r="F20" s="21">
        <v>21680</v>
      </c>
      <c r="G20" s="22">
        <v>0.685</v>
      </c>
      <c r="H20" s="23">
        <v>4.2</v>
      </c>
      <c r="I20" s="2"/>
    </row>
    <row r="21" spans="2:9" ht="12.75" customHeight="1">
      <c r="B21" s="8">
        <v>2017</v>
      </c>
      <c r="C21" s="21">
        <v>37465</v>
      </c>
      <c r="D21" s="21">
        <f>41983+184</f>
        <v>42167</v>
      </c>
      <c r="E21" s="22">
        <v>1.126</v>
      </c>
      <c r="F21" s="21">
        <v>20369</v>
      </c>
      <c r="G21" s="22">
        <v>0.485</v>
      </c>
      <c r="H21" s="23">
        <v>2.61381997908944</v>
      </c>
      <c r="I21" s="2"/>
    </row>
    <row r="22" spans="2:9" ht="12.75" customHeight="1">
      <c r="B22" s="8">
        <v>2016</v>
      </c>
      <c r="C22" s="21">
        <v>37078.5</v>
      </c>
      <c r="D22" s="21">
        <v>34073</v>
      </c>
      <c r="E22" s="22">
        <v>0.9189422441576655</v>
      </c>
      <c r="F22" s="21">
        <v>21291</v>
      </c>
      <c r="G22" s="22">
        <v>0.6248642620256508</v>
      </c>
      <c r="H22" s="23">
        <v>3.240805974355361</v>
      </c>
      <c r="I22" s="2"/>
    </row>
    <row r="23" spans="1:9" ht="18" customHeight="1">
      <c r="A23" s="8" t="s">
        <v>15</v>
      </c>
      <c r="B23" s="8">
        <v>2018</v>
      </c>
      <c r="C23" s="21">
        <v>40729</v>
      </c>
      <c r="D23" s="21">
        <f>33471+49</f>
        <v>33520</v>
      </c>
      <c r="E23" s="22">
        <v>0.823</v>
      </c>
      <c r="F23" s="21">
        <v>21093</v>
      </c>
      <c r="G23" s="22">
        <v>0.629</v>
      </c>
      <c r="H23" s="23">
        <v>4.4</v>
      </c>
      <c r="I23" s="2"/>
    </row>
    <row r="24" spans="2:9" ht="12.75" customHeight="1">
      <c r="B24" s="8">
        <v>2017</v>
      </c>
      <c r="C24" s="21">
        <v>40391</v>
      </c>
      <c r="D24" s="21">
        <f>36179+17</f>
        <v>36196</v>
      </c>
      <c r="E24" s="22">
        <v>0.896</v>
      </c>
      <c r="F24" s="21">
        <v>24008</v>
      </c>
      <c r="G24" s="22">
        <v>0.664</v>
      </c>
      <c r="H24" s="23">
        <v>5.714018078778512</v>
      </c>
      <c r="I24" s="2"/>
    </row>
    <row r="25" spans="2:9" ht="12.75" customHeight="1">
      <c r="B25" s="8">
        <v>2016</v>
      </c>
      <c r="C25" s="21">
        <v>39993.5</v>
      </c>
      <c r="D25" s="21">
        <v>35392</v>
      </c>
      <c r="E25" s="22">
        <v>0.8849438033680473</v>
      </c>
      <c r="F25" s="21">
        <v>23279</v>
      </c>
      <c r="G25" s="22">
        <v>0.657747513562387</v>
      </c>
      <c r="H25" s="23">
        <v>5.326689290777095</v>
      </c>
      <c r="I25" s="2"/>
    </row>
    <row r="26" spans="1:9" ht="18" customHeight="1">
      <c r="A26" s="8" t="s">
        <v>16</v>
      </c>
      <c r="B26" s="8">
        <v>2018</v>
      </c>
      <c r="C26" s="21">
        <v>15691.75</v>
      </c>
      <c r="D26" s="21">
        <f>14951+56</f>
        <v>15007</v>
      </c>
      <c r="E26" s="22">
        <v>0.956</v>
      </c>
      <c r="F26" s="21">
        <v>9723</v>
      </c>
      <c r="G26" s="22">
        <v>0.648</v>
      </c>
      <c r="H26" s="23">
        <v>6.6</v>
      </c>
      <c r="I26" s="2"/>
    </row>
    <row r="27" spans="1:9" ht="12.75" customHeight="1">
      <c r="A27" s="24"/>
      <c r="B27" s="8">
        <v>2017</v>
      </c>
      <c r="C27" s="21">
        <v>15142</v>
      </c>
      <c r="D27" s="21">
        <f>13963+63</f>
        <v>14026</v>
      </c>
      <c r="E27" s="22">
        <v>0.926</v>
      </c>
      <c r="F27" s="21">
        <v>8160</v>
      </c>
      <c r="G27" s="22">
        <v>0.584</v>
      </c>
      <c r="H27" s="23">
        <v>4.917456972251492</v>
      </c>
      <c r="I27" s="2"/>
    </row>
    <row r="28" spans="2:9" ht="12.75" customHeight="1">
      <c r="B28" s="8">
        <v>2016</v>
      </c>
      <c r="C28" s="21">
        <v>15046</v>
      </c>
      <c r="D28" s="21">
        <v>13634</v>
      </c>
      <c r="E28" s="22">
        <v>0.9061544596570517</v>
      </c>
      <c r="F28" s="21">
        <v>9370</v>
      </c>
      <c r="G28" s="22">
        <v>0.6872524570925627</v>
      </c>
      <c r="H28" s="23">
        <v>6.4034151547492</v>
      </c>
      <c r="I28" s="2"/>
    </row>
    <row r="29" spans="1:9" ht="18" customHeight="1">
      <c r="A29" s="8" t="s">
        <v>17</v>
      </c>
      <c r="B29" s="8">
        <v>2018</v>
      </c>
      <c r="C29" s="21">
        <v>26867</v>
      </c>
      <c r="D29" s="21">
        <f>27312+75</f>
        <v>27387</v>
      </c>
      <c r="E29" s="22">
        <v>1.019</v>
      </c>
      <c r="F29" s="21">
        <v>18149</v>
      </c>
      <c r="G29" s="22">
        <v>0.663</v>
      </c>
      <c r="H29" s="23">
        <v>3.3</v>
      </c>
      <c r="I29" s="2"/>
    </row>
    <row r="30" spans="2:9" ht="12.75" customHeight="1">
      <c r="B30" s="8">
        <v>2017</v>
      </c>
      <c r="C30" s="21">
        <v>31848</v>
      </c>
      <c r="D30" s="21">
        <f>36691+125</f>
        <v>36816</v>
      </c>
      <c r="E30" s="22">
        <v>1.156</v>
      </c>
      <c r="F30" s="21">
        <v>16636</v>
      </c>
      <c r="G30" s="22">
        <v>0.453</v>
      </c>
      <c r="H30" s="23">
        <v>4.4428855372383955</v>
      </c>
      <c r="I30" s="2"/>
    </row>
    <row r="31" spans="2:9" ht="12.75" customHeight="1">
      <c r="B31" s="8">
        <v>2016</v>
      </c>
      <c r="C31" s="21">
        <v>31806</v>
      </c>
      <c r="D31" s="21">
        <v>28426</v>
      </c>
      <c r="E31" s="22">
        <v>0.8937307426271772</v>
      </c>
      <c r="F31" s="21">
        <v>17789</v>
      </c>
      <c r="G31" s="22">
        <v>0.625800323647365</v>
      </c>
      <c r="H31" s="23">
        <v>1.8550789813929958</v>
      </c>
      <c r="I31" s="2"/>
    </row>
    <row r="32" spans="1:9" ht="18" customHeight="1">
      <c r="A32" s="26" t="s">
        <v>0</v>
      </c>
      <c r="B32" s="26">
        <v>2018</v>
      </c>
      <c r="C32" s="43">
        <v>304022.75</v>
      </c>
      <c r="D32" s="27">
        <f>287170+1265</f>
        <v>288435</v>
      </c>
      <c r="E32" s="28">
        <v>0.948</v>
      </c>
      <c r="F32" s="27">
        <v>175608</v>
      </c>
      <c r="G32" s="28">
        <v>0.608</v>
      </c>
      <c r="H32" s="29">
        <v>5.7</v>
      </c>
      <c r="I32" s="2"/>
    </row>
    <row r="33" spans="1:9" ht="12.75" customHeight="1">
      <c r="A33" s="26"/>
      <c r="B33" s="26">
        <v>2017</v>
      </c>
      <c r="C33" s="27">
        <v>314363</v>
      </c>
      <c r="D33" s="27">
        <f>311930+2024</f>
        <v>313954</v>
      </c>
      <c r="E33" s="28">
        <v>0.999</v>
      </c>
      <c r="F33" s="27">
        <v>166155</v>
      </c>
      <c r="G33" s="28">
        <v>0.533</v>
      </c>
      <c r="H33" s="29">
        <v>4.599706096701354</v>
      </c>
      <c r="I33" s="2"/>
    </row>
    <row r="34" spans="1:9" ht="12.75" customHeight="1">
      <c r="A34" s="26"/>
      <c r="B34" s="26">
        <v>2016</v>
      </c>
      <c r="C34" s="27">
        <v>313223</v>
      </c>
      <c r="D34" s="27">
        <v>265093</v>
      </c>
      <c r="E34" s="28">
        <v>0.8463395089121808</v>
      </c>
      <c r="F34" s="27">
        <v>170554</v>
      </c>
      <c r="G34" s="28">
        <v>0.643374212068972</v>
      </c>
      <c r="H34" s="29">
        <v>4.010460030254348</v>
      </c>
      <c r="I34" s="2"/>
    </row>
    <row r="35" spans="1:8" ht="12">
      <c r="A35" s="16"/>
      <c r="B35" s="16"/>
      <c r="C35" s="17"/>
      <c r="D35" s="17"/>
      <c r="E35" s="17"/>
      <c r="F35" s="18"/>
      <c r="G35" s="18"/>
      <c r="H35" s="19"/>
    </row>
    <row r="36" spans="1:8" ht="12">
      <c r="A36" s="16"/>
      <c r="B36" s="16"/>
      <c r="C36" s="17"/>
      <c r="D36" s="17"/>
      <c r="E36" s="17"/>
      <c r="F36" s="18"/>
      <c r="G36" s="18"/>
      <c r="H36" s="19"/>
    </row>
    <row r="37" spans="1:8" ht="18" customHeight="1">
      <c r="A37" s="1"/>
      <c r="B37" s="1"/>
      <c r="C37" s="45" t="s">
        <v>18</v>
      </c>
      <c r="D37" s="45"/>
      <c r="E37" s="45"/>
      <c r="F37" s="45"/>
      <c r="G37" s="45"/>
      <c r="H37" s="45"/>
    </row>
    <row r="38" spans="1:8" ht="39" customHeight="1">
      <c r="A38" s="12" t="s">
        <v>20</v>
      </c>
      <c r="B38" s="13" t="s">
        <v>25</v>
      </c>
      <c r="C38" s="11" t="s">
        <v>23</v>
      </c>
      <c r="D38" s="11" t="s">
        <v>1</v>
      </c>
      <c r="E38" s="11" t="s">
        <v>22</v>
      </c>
      <c r="F38" s="11" t="s">
        <v>29</v>
      </c>
      <c r="G38" s="11" t="s">
        <v>26</v>
      </c>
      <c r="H38" s="11" t="s">
        <v>8</v>
      </c>
    </row>
    <row r="39" spans="1:8" ht="18" customHeight="1">
      <c r="A39" s="8" t="s">
        <v>9</v>
      </c>
      <c r="B39" s="8">
        <v>2018</v>
      </c>
      <c r="C39" s="21">
        <v>12346</v>
      </c>
      <c r="D39" s="21">
        <v>12368</v>
      </c>
      <c r="E39" s="22">
        <v>1.0017819536692045</v>
      </c>
      <c r="F39" s="21">
        <v>4040</v>
      </c>
      <c r="G39" s="22">
        <f>F39/D39</f>
        <v>0.32664941785252266</v>
      </c>
      <c r="H39" s="23">
        <v>3.6</v>
      </c>
    </row>
    <row r="40" spans="2:8" ht="12.75" customHeight="1">
      <c r="B40" s="8">
        <v>2017</v>
      </c>
      <c r="C40" s="21">
        <v>12047</v>
      </c>
      <c r="D40" s="21">
        <v>11970</v>
      </c>
      <c r="E40" s="22">
        <v>0.9936083672283557</v>
      </c>
      <c r="F40" s="21">
        <v>3752</v>
      </c>
      <c r="G40" s="22">
        <v>0.3134502923976608</v>
      </c>
      <c r="H40" s="23">
        <v>1.591089896579157</v>
      </c>
    </row>
    <row r="41" spans="2:8" ht="12.75" customHeight="1">
      <c r="B41" s="8">
        <v>2016</v>
      </c>
      <c r="C41" s="21">
        <v>11682</v>
      </c>
      <c r="D41" s="21">
        <v>13318</v>
      </c>
      <c r="E41" s="22">
        <v>1.140044512925869</v>
      </c>
      <c r="F41" s="21">
        <v>3877</v>
      </c>
      <c r="G41" s="22">
        <v>0.2911097762426791</v>
      </c>
      <c r="H41" s="23">
        <v>3.2635300516725594</v>
      </c>
    </row>
    <row r="42" spans="1:8" ht="18" customHeight="1">
      <c r="A42" s="8" t="s">
        <v>10</v>
      </c>
      <c r="B42" s="8">
        <v>2018</v>
      </c>
      <c r="C42" s="21">
        <v>4473</v>
      </c>
      <c r="D42" s="21">
        <v>4452</v>
      </c>
      <c r="E42" s="22">
        <v>0.9953051643192489</v>
      </c>
      <c r="F42" s="21">
        <v>1701</v>
      </c>
      <c r="G42" s="22">
        <f>F42/D42</f>
        <v>0.38207547169811323</v>
      </c>
      <c r="H42" s="23">
        <v>0</v>
      </c>
    </row>
    <row r="43" spans="2:8" ht="12.75" customHeight="1">
      <c r="B43" s="8">
        <v>2017</v>
      </c>
      <c r="C43" s="21">
        <v>4300</v>
      </c>
      <c r="D43" s="21">
        <v>4292</v>
      </c>
      <c r="E43" s="22">
        <v>0.998139534883721</v>
      </c>
      <c r="F43" s="21">
        <v>1854</v>
      </c>
      <c r="G43" s="22">
        <v>0.4319664492078285</v>
      </c>
      <c r="H43" s="23">
        <v>2.840909090909091</v>
      </c>
    </row>
    <row r="44" spans="2:11" ht="12.75" customHeight="1">
      <c r="B44" s="8">
        <v>2016</v>
      </c>
      <c r="C44" s="21">
        <v>4125</v>
      </c>
      <c r="D44" s="21">
        <v>4542</v>
      </c>
      <c r="E44" s="22">
        <v>1.1010909090909091</v>
      </c>
      <c r="F44" s="21">
        <v>1725</v>
      </c>
      <c r="G44" s="22">
        <v>0.3797886393659181</v>
      </c>
      <c r="H44" s="23">
        <v>3.6199095022624435</v>
      </c>
      <c r="K44" s="44"/>
    </row>
    <row r="45" spans="1:8" ht="18" customHeight="1">
      <c r="A45" s="8" t="s">
        <v>11</v>
      </c>
      <c r="B45" s="8">
        <v>2018</v>
      </c>
      <c r="C45" s="21">
        <v>8357</v>
      </c>
      <c r="D45" s="21">
        <v>8360</v>
      </c>
      <c r="E45" s="22">
        <v>1.0003589804953932</v>
      </c>
      <c r="F45" s="21">
        <v>2704</v>
      </c>
      <c r="G45" s="22">
        <f>F45/D45</f>
        <v>0.32344497607655504</v>
      </c>
      <c r="H45" s="23">
        <v>2.1</v>
      </c>
    </row>
    <row r="46" spans="2:8" ht="12.75" customHeight="1">
      <c r="B46" s="8">
        <v>2017</v>
      </c>
      <c r="C46" s="21">
        <v>8299</v>
      </c>
      <c r="D46" s="21">
        <v>9894</v>
      </c>
      <c r="E46" s="22">
        <v>1.3630557898541993</v>
      </c>
      <c r="F46" s="21">
        <v>3900</v>
      </c>
      <c r="G46" s="22">
        <v>0.34476661951909476</v>
      </c>
      <c r="H46" s="23">
        <v>2.2358859698155396</v>
      </c>
    </row>
    <row r="47" spans="2:8" ht="12.75" customHeight="1">
      <c r="B47" s="8">
        <v>2016</v>
      </c>
      <c r="C47" s="21">
        <v>8165.5</v>
      </c>
      <c r="D47" s="21">
        <v>8017.5</v>
      </c>
      <c r="E47" s="22">
        <v>0.9818749617292266</v>
      </c>
      <c r="F47" s="21">
        <v>2668</v>
      </c>
      <c r="G47" s="22">
        <v>0.3327720611163081</v>
      </c>
      <c r="H47" s="23">
        <v>3.4129692832764507</v>
      </c>
    </row>
    <row r="48" spans="1:8" ht="18" customHeight="1">
      <c r="A48" s="8" t="s">
        <v>12</v>
      </c>
      <c r="B48" s="8">
        <v>2018</v>
      </c>
      <c r="C48" s="21">
        <v>7812</v>
      </c>
      <c r="D48" s="21">
        <v>9894</v>
      </c>
      <c r="E48" s="22">
        <v>1.2665130568356375</v>
      </c>
      <c r="F48" s="21">
        <v>3436</v>
      </c>
      <c r="G48" s="22">
        <f>F48/D48</f>
        <v>0.3472811805134425</v>
      </c>
      <c r="H48" s="23">
        <v>2.1</v>
      </c>
    </row>
    <row r="49" spans="2:8" ht="12.75" customHeight="1">
      <c r="B49" s="8">
        <v>2017</v>
      </c>
      <c r="C49" s="21">
        <v>7896</v>
      </c>
      <c r="D49" s="21">
        <v>8501</v>
      </c>
      <c r="E49" s="22">
        <v>1.0766210739614994</v>
      </c>
      <c r="F49" s="21">
        <v>3022</v>
      </c>
      <c r="G49" s="22">
        <v>0.35548758969532995</v>
      </c>
      <c r="H49" s="23">
        <v>2.5630072618539086</v>
      </c>
    </row>
    <row r="50" spans="1:8" ht="12.75" customHeight="1">
      <c r="A50" s="24"/>
      <c r="B50" s="8">
        <v>2016</v>
      </c>
      <c r="C50" s="21">
        <v>7311</v>
      </c>
      <c r="D50" s="21">
        <v>7692</v>
      </c>
      <c r="E50" s="22">
        <v>1.0521132540008207</v>
      </c>
      <c r="F50" s="21">
        <v>2950</v>
      </c>
      <c r="G50" s="22">
        <v>0.3835153406136245</v>
      </c>
      <c r="H50" s="23">
        <v>1.763668430335097</v>
      </c>
    </row>
    <row r="51" spans="1:8" ht="18" customHeight="1">
      <c r="A51" s="8" t="s">
        <v>13</v>
      </c>
      <c r="B51" s="8">
        <v>2018</v>
      </c>
      <c r="C51" s="21">
        <v>5753</v>
      </c>
      <c r="D51" s="21">
        <v>5776</v>
      </c>
      <c r="E51" s="22">
        <v>1.0039979141317574</v>
      </c>
      <c r="F51" s="21">
        <v>1633</v>
      </c>
      <c r="G51" s="22">
        <f>F51/D51</f>
        <v>0.28272160664819945</v>
      </c>
      <c r="H51" s="23">
        <v>3.9</v>
      </c>
    </row>
    <row r="52" spans="2:8" ht="12.75" customHeight="1">
      <c r="B52" s="8">
        <v>2017</v>
      </c>
      <c r="C52" s="21">
        <v>5015</v>
      </c>
      <c r="D52" s="21">
        <v>5790</v>
      </c>
      <c r="E52" s="22">
        <v>1.1545363908275175</v>
      </c>
      <c r="F52" s="21">
        <v>1657</v>
      </c>
      <c r="G52" s="22">
        <v>0.28618307426597583</v>
      </c>
      <c r="H52" s="23">
        <v>4.807692307692308</v>
      </c>
    </row>
    <row r="53" spans="2:8" ht="12.75" customHeight="1">
      <c r="B53" s="8">
        <v>2016</v>
      </c>
      <c r="C53" s="21">
        <v>4825.5</v>
      </c>
      <c r="D53" s="21">
        <v>5789</v>
      </c>
      <c r="E53" s="22">
        <v>1.1996684281421615</v>
      </c>
      <c r="F53" s="21">
        <v>1747</v>
      </c>
      <c r="G53" s="22">
        <v>0.301779236482985</v>
      </c>
      <c r="H53" s="23">
        <v>8.964143426294822</v>
      </c>
    </row>
    <row r="54" spans="1:14" ht="18" customHeight="1">
      <c r="A54" s="8" t="s">
        <v>14</v>
      </c>
      <c r="B54" s="8">
        <v>2018</v>
      </c>
      <c r="C54" s="21">
        <v>8445.5</v>
      </c>
      <c r="D54" s="21">
        <v>9096</v>
      </c>
      <c r="E54" s="22">
        <v>1.0770232668284885</v>
      </c>
      <c r="F54" s="21">
        <v>3362</v>
      </c>
      <c r="G54" s="22">
        <f>F54/D54</f>
        <v>0.36961301671064206</v>
      </c>
      <c r="H54" s="23">
        <v>4.1</v>
      </c>
      <c r="N54" s="42"/>
    </row>
    <row r="55" spans="2:8" ht="12.75" customHeight="1">
      <c r="B55" s="8">
        <v>2017</v>
      </c>
      <c r="C55" s="21">
        <v>7448</v>
      </c>
      <c r="D55" s="21">
        <v>6227</v>
      </c>
      <c r="E55" s="22">
        <v>0.8360633727175081</v>
      </c>
      <c r="F55" s="21">
        <v>2483</v>
      </c>
      <c r="G55" s="22">
        <v>0.3987473903966597</v>
      </c>
      <c r="H55" s="23">
        <v>1.6411378555798686</v>
      </c>
    </row>
    <row r="56" spans="2:8" ht="12.75" customHeight="1">
      <c r="B56" s="8">
        <v>2016</v>
      </c>
      <c r="C56" s="21">
        <v>7150.5</v>
      </c>
      <c r="D56" s="21">
        <v>7394</v>
      </c>
      <c r="E56" s="22">
        <v>1.034053562687924</v>
      </c>
      <c r="F56" s="21">
        <v>2718</v>
      </c>
      <c r="G56" s="22">
        <v>0.3675953475791182</v>
      </c>
      <c r="H56" s="23">
        <v>1.7678255745433118</v>
      </c>
    </row>
    <row r="57" spans="1:8" ht="18" customHeight="1">
      <c r="A57" s="8" t="s">
        <v>15</v>
      </c>
      <c r="B57" s="8">
        <v>2018</v>
      </c>
      <c r="C57" s="21">
        <v>9632</v>
      </c>
      <c r="D57" s="21">
        <v>10334</v>
      </c>
      <c r="E57" s="22">
        <v>1.0728820598006645</v>
      </c>
      <c r="F57" s="21">
        <v>4747</v>
      </c>
      <c r="G57" s="22">
        <f>F57/D57</f>
        <v>0.45935746080898004</v>
      </c>
      <c r="H57" s="23">
        <v>3.1</v>
      </c>
    </row>
    <row r="58" spans="2:8" ht="12.75" customHeight="1">
      <c r="B58" s="8">
        <v>2017</v>
      </c>
      <c r="C58" s="21">
        <v>8262</v>
      </c>
      <c r="D58" s="21">
        <v>6528</v>
      </c>
      <c r="E58" s="22">
        <v>0.7901234567901234</v>
      </c>
      <c r="F58" s="21">
        <v>2537</v>
      </c>
      <c r="G58" s="22">
        <v>0.38863357843137253</v>
      </c>
      <c r="H58" s="23">
        <v>1.5120967741935483</v>
      </c>
    </row>
    <row r="59" spans="2:8" ht="12.75" customHeight="1">
      <c r="B59" s="8">
        <v>2016</v>
      </c>
      <c r="C59" s="21">
        <v>7965.5</v>
      </c>
      <c r="D59" s="21">
        <v>6781</v>
      </c>
      <c r="E59" s="22">
        <v>0.8512962149268721</v>
      </c>
      <c r="F59" s="21">
        <v>2861</v>
      </c>
      <c r="G59" s="22">
        <v>0.4219141719510397</v>
      </c>
      <c r="H59" s="23">
        <v>3.1446540880503147</v>
      </c>
    </row>
    <row r="60" spans="1:8" ht="18" customHeight="1">
      <c r="A60" s="8" t="s">
        <v>16</v>
      </c>
      <c r="B60" s="8">
        <v>2018</v>
      </c>
      <c r="C60" s="21">
        <v>3626.5</v>
      </c>
      <c r="D60" s="21">
        <v>4038</v>
      </c>
      <c r="E60" s="22">
        <v>1.1134702881566247</v>
      </c>
      <c r="F60" s="21">
        <v>1491</v>
      </c>
      <c r="G60" s="22">
        <f>F60/D60</f>
        <v>0.36924219910846956</v>
      </c>
      <c r="H60" s="23">
        <v>3.3</v>
      </c>
    </row>
    <row r="61" spans="2:8" ht="12.75" customHeight="1">
      <c r="B61" s="8">
        <v>2017</v>
      </c>
      <c r="C61" s="21">
        <v>2934</v>
      </c>
      <c r="D61" s="21">
        <v>4330</v>
      </c>
      <c r="E61" s="22">
        <v>1.4758009543285617</v>
      </c>
      <c r="F61" s="21">
        <v>1290</v>
      </c>
      <c r="G61" s="22">
        <v>0.2979214780600462</v>
      </c>
      <c r="H61" s="23">
        <v>3.432494279176201</v>
      </c>
    </row>
    <row r="62" spans="2:8" ht="12.75" customHeight="1">
      <c r="B62" s="8">
        <v>2016</v>
      </c>
      <c r="C62" s="21">
        <v>2825</v>
      </c>
      <c r="D62" s="21">
        <v>4422</v>
      </c>
      <c r="E62" s="22">
        <v>1.5653097345132743</v>
      </c>
      <c r="F62" s="21">
        <v>1058</v>
      </c>
      <c r="G62" s="22">
        <v>0.2392582541836273</v>
      </c>
      <c r="H62" s="23">
        <v>2.0855057351407718</v>
      </c>
    </row>
    <row r="63" spans="1:8" ht="18" customHeight="1">
      <c r="A63" s="8" t="s">
        <v>17</v>
      </c>
      <c r="B63" s="8">
        <v>2018</v>
      </c>
      <c r="C63" s="21">
        <v>6619</v>
      </c>
      <c r="D63" s="21">
        <v>4521</v>
      </c>
      <c r="E63" s="22">
        <v>0.6830336908898625</v>
      </c>
      <c r="F63" s="21">
        <v>866</v>
      </c>
      <c r="G63" s="22">
        <f>F63/D63</f>
        <v>0.1915505419155054</v>
      </c>
      <c r="H63" s="23">
        <v>0</v>
      </c>
    </row>
    <row r="64" spans="2:8" ht="12.75" customHeight="1">
      <c r="B64" s="8">
        <v>2017</v>
      </c>
      <c r="C64" s="21">
        <v>6402</v>
      </c>
      <c r="D64" s="21">
        <v>1160</v>
      </c>
      <c r="E64" s="22">
        <v>0.18119337706966573</v>
      </c>
      <c r="F64" s="21">
        <v>318</v>
      </c>
      <c r="G64" s="22">
        <v>0.27413793103448275</v>
      </c>
      <c r="H64" s="23">
        <v>12.422360248447204</v>
      </c>
    </row>
    <row r="65" spans="2:8" ht="12.75" customHeight="1">
      <c r="B65" s="8">
        <v>2016</v>
      </c>
      <c r="C65" s="21">
        <v>6332.5</v>
      </c>
      <c r="D65" s="21">
        <v>1343</v>
      </c>
      <c r="E65" s="22">
        <v>0.21208053691275167</v>
      </c>
      <c r="F65" s="21">
        <v>269</v>
      </c>
      <c r="G65" s="22">
        <v>0.20029784065524944</v>
      </c>
      <c r="H65" s="23">
        <v>12.345679012345679</v>
      </c>
    </row>
    <row r="66" spans="1:8" ht="18" customHeight="1">
      <c r="A66" s="26" t="s">
        <v>0</v>
      </c>
      <c r="B66" s="26">
        <v>2018</v>
      </c>
      <c r="C66" s="27">
        <v>67064</v>
      </c>
      <c r="D66" s="27">
        <v>68839</v>
      </c>
      <c r="E66" s="28">
        <v>1.0264672551592509</v>
      </c>
      <c r="F66" s="27">
        <v>23980</v>
      </c>
      <c r="G66" s="28">
        <f>F66/D66</f>
        <v>0.3483490463254841</v>
      </c>
      <c r="H66" s="29">
        <v>2.9</v>
      </c>
    </row>
    <row r="67" spans="1:8" ht="12.75" customHeight="1">
      <c r="A67" s="26"/>
      <c r="B67" s="26">
        <v>2017</v>
      </c>
      <c r="C67" s="27">
        <v>62603</v>
      </c>
      <c r="D67" s="27">
        <v>60110</v>
      </c>
      <c r="E67" s="28">
        <v>0.9601776272702586</v>
      </c>
      <c r="F67" s="27">
        <v>20813</v>
      </c>
      <c r="G67" s="28">
        <v>0.3462485443353851</v>
      </c>
      <c r="H67" s="29">
        <v>2.4148108398175476</v>
      </c>
    </row>
    <row r="68" spans="1:8" ht="12.75" customHeight="1">
      <c r="A68" s="26"/>
      <c r="B68" s="26">
        <v>2016</v>
      </c>
      <c r="C68" s="27">
        <v>60382.5</v>
      </c>
      <c r="D68" s="27">
        <v>59298.5</v>
      </c>
      <c r="E68" s="28">
        <v>0.9820477787438413</v>
      </c>
      <c r="F68" s="27">
        <v>19873</v>
      </c>
      <c r="G68" s="28">
        <v>0.33513495282342726</v>
      </c>
      <c r="H68" s="29">
        <v>3.30169211721007</v>
      </c>
    </row>
    <row r="69" spans="1:8" ht="12">
      <c r="A69" s="16"/>
      <c r="B69" s="16"/>
      <c r="C69" s="17"/>
      <c r="D69" s="17"/>
      <c r="E69" s="17"/>
      <c r="F69" s="18"/>
      <c r="G69" s="18"/>
      <c r="H69" s="19"/>
    </row>
    <row r="70" spans="1:8" ht="18" customHeight="1">
      <c r="A70" s="1"/>
      <c r="B70" s="1"/>
      <c r="C70" s="45" t="s">
        <v>19</v>
      </c>
      <c r="D70" s="45"/>
      <c r="E70" s="45"/>
      <c r="F70" s="45"/>
      <c r="G70" s="45"/>
      <c r="H70" s="45"/>
    </row>
    <row r="71" spans="1:8" ht="39" customHeight="1">
      <c r="A71" s="12" t="s">
        <v>20</v>
      </c>
      <c r="B71" s="13" t="s">
        <v>25</v>
      </c>
      <c r="C71" s="11" t="s">
        <v>24</v>
      </c>
      <c r="D71" s="11" t="s">
        <v>1</v>
      </c>
      <c r="E71" s="11" t="s">
        <v>30</v>
      </c>
      <c r="F71" s="11" t="s">
        <v>29</v>
      </c>
      <c r="G71" s="11" t="s">
        <v>26</v>
      </c>
      <c r="H71" s="11" t="s">
        <v>8</v>
      </c>
    </row>
    <row r="72" spans="1:8" ht="18" customHeight="1">
      <c r="A72" s="8" t="s">
        <v>9</v>
      </c>
      <c r="B72" s="8">
        <v>2018</v>
      </c>
      <c r="C72" s="21">
        <v>19790</v>
      </c>
      <c r="D72" s="21">
        <v>18879</v>
      </c>
      <c r="E72" s="22">
        <f>D72/C72</f>
        <v>0.953966649823143</v>
      </c>
      <c r="F72" s="21">
        <v>8313</v>
      </c>
      <c r="G72" s="22">
        <f>F72/D72</f>
        <v>0.440330525981249</v>
      </c>
      <c r="H72" s="23">
        <v>3.2</v>
      </c>
    </row>
    <row r="73" spans="2:8" ht="12.75" customHeight="1">
      <c r="B73" s="8">
        <v>2017</v>
      </c>
      <c r="C73" s="21">
        <v>18843</v>
      </c>
      <c r="D73" s="21">
        <v>15797</v>
      </c>
      <c r="E73" s="22">
        <v>0.8383484583134321</v>
      </c>
      <c r="F73" s="21">
        <v>5307</v>
      </c>
      <c r="G73" s="22">
        <v>0.3359498638982085</v>
      </c>
      <c r="H73" s="23">
        <v>2.109982856389292</v>
      </c>
    </row>
    <row r="74" spans="2:8" ht="12.75" customHeight="1">
      <c r="B74" s="8">
        <v>2016</v>
      </c>
      <c r="C74" s="21">
        <v>15842</v>
      </c>
      <c r="D74" s="21">
        <v>5780</v>
      </c>
      <c r="E74" s="22">
        <v>0.36485292261078145</v>
      </c>
      <c r="F74" s="21">
        <v>3871</v>
      </c>
      <c r="G74" s="22">
        <v>0.6697231833910035</v>
      </c>
      <c r="H74" s="23">
        <v>2.707581227436823</v>
      </c>
    </row>
    <row r="75" spans="1:20" ht="18" customHeight="1">
      <c r="A75" s="8" t="s">
        <v>10</v>
      </c>
      <c r="B75" s="8">
        <v>2018</v>
      </c>
      <c r="C75" s="21">
        <v>11203</v>
      </c>
      <c r="D75" s="21">
        <v>13554</v>
      </c>
      <c r="E75" s="22">
        <f>D75/C75</f>
        <v>1.2098545032580559</v>
      </c>
      <c r="F75" s="21">
        <v>8774</v>
      </c>
      <c r="G75" s="22">
        <f>F75/D75</f>
        <v>0.6473365796074959</v>
      </c>
      <c r="H75" s="23">
        <v>1.4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2:8" ht="12.75" customHeight="1">
      <c r="B76" s="8">
        <v>2017</v>
      </c>
      <c r="C76" s="21">
        <v>10402.5</v>
      </c>
      <c r="D76" s="21">
        <v>10396</v>
      </c>
      <c r="E76" s="22">
        <v>0.9993751502042778</v>
      </c>
      <c r="F76" s="21">
        <v>5806</v>
      </c>
      <c r="G76" s="22">
        <v>0.5584840323201231</v>
      </c>
      <c r="H76" s="23">
        <v>1.7375033413525796</v>
      </c>
    </row>
    <row r="77" spans="2:8" ht="12.75" customHeight="1">
      <c r="B77" s="8">
        <v>2016</v>
      </c>
      <c r="C77" s="21">
        <v>18480.5</v>
      </c>
      <c r="D77" s="21">
        <v>17407</v>
      </c>
      <c r="E77" s="22">
        <v>0.9419117448120993</v>
      </c>
      <c r="F77" s="21">
        <v>10042</v>
      </c>
      <c r="G77" s="22">
        <v>0.576894352846556</v>
      </c>
      <c r="H77" s="23">
        <v>2.9113448534936137</v>
      </c>
    </row>
    <row r="78" spans="1:8" ht="18" customHeight="1">
      <c r="A78" s="8" t="s">
        <v>11</v>
      </c>
      <c r="B78" s="8">
        <v>2018</v>
      </c>
      <c r="C78" s="21">
        <v>13393</v>
      </c>
      <c r="D78" s="21">
        <v>10787</v>
      </c>
      <c r="E78" s="22">
        <f>D78/C78</f>
        <v>0.8054207421787501</v>
      </c>
      <c r="F78" s="21">
        <v>6147</v>
      </c>
      <c r="G78" s="22">
        <f>F78/D78</f>
        <v>0.5698526003522759</v>
      </c>
      <c r="H78" s="23">
        <v>3.9</v>
      </c>
    </row>
    <row r="79" spans="2:8" ht="12.75" customHeight="1">
      <c r="B79" s="8">
        <v>2017</v>
      </c>
      <c r="C79" s="21">
        <v>16357.5</v>
      </c>
      <c r="D79" s="21">
        <v>20951</v>
      </c>
      <c r="E79" s="22">
        <v>1.2808191960874216</v>
      </c>
      <c r="F79" s="21">
        <v>10353</v>
      </c>
      <c r="G79" s="22">
        <v>0.494153023722018</v>
      </c>
      <c r="H79" s="23">
        <v>1.7217348528326637</v>
      </c>
    </row>
    <row r="80" spans="2:8" ht="12.75" customHeight="1">
      <c r="B80" s="8">
        <v>2016</v>
      </c>
      <c r="C80" s="21">
        <v>25204.5</v>
      </c>
      <c r="D80" s="21">
        <v>11241</v>
      </c>
      <c r="E80" s="22">
        <v>0.4459917871808606</v>
      </c>
      <c r="F80" s="21">
        <v>5896</v>
      </c>
      <c r="G80" s="22">
        <v>0.5245084956854372</v>
      </c>
      <c r="H80" s="23">
        <v>3.613835828600929</v>
      </c>
    </row>
    <row r="81" spans="1:231" s="14" customFormat="1" ht="18" customHeight="1">
      <c r="A81" s="8" t="s">
        <v>12</v>
      </c>
      <c r="B81" s="8">
        <v>2018</v>
      </c>
      <c r="C81" s="21">
        <v>20416</v>
      </c>
      <c r="D81" s="21">
        <v>28107</v>
      </c>
      <c r="E81" s="22">
        <f>D81/C81</f>
        <v>1.37671434169279</v>
      </c>
      <c r="F81" s="21">
        <v>11549</v>
      </c>
      <c r="G81" s="22">
        <f>F81/D81</f>
        <v>0.4108940833244388</v>
      </c>
      <c r="H81" s="23">
        <v>2.7</v>
      </c>
      <c r="I81" s="6"/>
      <c r="J81" s="6"/>
      <c r="K81" s="4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</row>
    <row r="82" spans="1:231" s="14" customFormat="1" ht="12.75" customHeight="1">
      <c r="A82" s="8"/>
      <c r="B82" s="8">
        <v>2017</v>
      </c>
      <c r="C82" s="21">
        <v>10627.5</v>
      </c>
      <c r="D82" s="21">
        <v>14652</v>
      </c>
      <c r="E82" s="22">
        <v>1.3786873676781934</v>
      </c>
      <c r="F82" s="21">
        <v>6195</v>
      </c>
      <c r="G82" s="22">
        <v>0.4228091728091728</v>
      </c>
      <c r="H82" s="23">
        <v>2.966478789676654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</row>
    <row r="83" spans="1:231" s="14" customFormat="1" ht="12.75" customHeight="1">
      <c r="A83" s="8"/>
      <c r="B83" s="8">
        <v>2016</v>
      </c>
      <c r="C83" s="21">
        <v>14859.5</v>
      </c>
      <c r="D83" s="21">
        <v>19370</v>
      </c>
      <c r="E83" s="22">
        <v>1.3035431878596184</v>
      </c>
      <c r="F83" s="21">
        <v>7780</v>
      </c>
      <c r="G83" s="22">
        <v>0.40165203923593185</v>
      </c>
      <c r="H83" s="23">
        <v>2.1919142717973696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</row>
    <row r="84" spans="1:231" s="14" customFormat="1" ht="18" customHeight="1">
      <c r="A84" s="8" t="s">
        <v>13</v>
      </c>
      <c r="B84" s="8">
        <v>2018</v>
      </c>
      <c r="C84" s="21">
        <v>6695</v>
      </c>
      <c r="D84" s="21">
        <v>8321</v>
      </c>
      <c r="E84" s="22">
        <f>D84/C84</f>
        <v>1.2428678117998506</v>
      </c>
      <c r="F84" s="21">
        <v>3626</v>
      </c>
      <c r="G84" s="22">
        <f>F84/D84</f>
        <v>0.4357649320995073</v>
      </c>
      <c r="H84" s="23">
        <v>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</row>
    <row r="85" spans="1:231" s="14" customFormat="1" ht="12.75" customHeight="1">
      <c r="A85" s="8"/>
      <c r="B85" s="8">
        <v>2017</v>
      </c>
      <c r="C85" s="21">
        <v>6694.5</v>
      </c>
      <c r="D85" s="21">
        <v>4519</v>
      </c>
      <c r="E85" s="22">
        <v>0.6750317424751662</v>
      </c>
      <c r="F85" s="21">
        <v>2873</v>
      </c>
      <c r="G85" s="22">
        <v>0.6357601239212215</v>
      </c>
      <c r="H85" s="23">
        <v>2.796847190439868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</row>
    <row r="86" spans="1:231" s="14" customFormat="1" ht="12.75" customHeight="1">
      <c r="A86" s="8"/>
      <c r="B86" s="8">
        <v>2016</v>
      </c>
      <c r="C86" s="21">
        <v>9176</v>
      </c>
      <c r="D86" s="21">
        <v>7746</v>
      </c>
      <c r="E86" s="22">
        <v>0.8441586748038361</v>
      </c>
      <c r="F86" s="21">
        <v>3160</v>
      </c>
      <c r="G86" s="22">
        <v>0.40795249160857217</v>
      </c>
      <c r="H86" s="23">
        <v>2.177700348432056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</row>
    <row r="87" spans="1:231" s="14" customFormat="1" ht="18" customHeight="1">
      <c r="A87" s="8" t="s">
        <v>14</v>
      </c>
      <c r="B87" s="8">
        <v>2018</v>
      </c>
      <c r="C87" s="21">
        <v>4428</v>
      </c>
      <c r="D87" s="21">
        <v>6198</v>
      </c>
      <c r="E87" s="22">
        <f>D87/C87</f>
        <v>1.399728997289973</v>
      </c>
      <c r="F87" s="21">
        <v>4138</v>
      </c>
      <c r="G87" s="22">
        <f>F87/D87</f>
        <v>0.6676347208777025</v>
      </c>
      <c r="H87" s="23">
        <v>2.7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</row>
    <row r="88" spans="1:231" s="14" customFormat="1" ht="12.75" customHeight="1">
      <c r="A88" s="8"/>
      <c r="B88" s="8">
        <v>2017</v>
      </c>
      <c r="C88" s="21">
        <v>3641</v>
      </c>
      <c r="D88" s="21">
        <v>2813</v>
      </c>
      <c r="E88" s="22">
        <v>0.7725899478165339</v>
      </c>
      <c r="F88" s="21">
        <v>1892</v>
      </c>
      <c r="G88" s="22">
        <v>0.6725915392819054</v>
      </c>
      <c r="H88" s="23">
        <v>1.8979833926453142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</row>
    <row r="89" spans="1:231" s="14" customFormat="1" ht="12.75" customHeight="1">
      <c r="A89" s="8"/>
      <c r="B89" s="8">
        <v>2016</v>
      </c>
      <c r="C89" s="21">
        <v>3885</v>
      </c>
      <c r="D89" s="21">
        <v>3487</v>
      </c>
      <c r="E89" s="22">
        <v>0.8975546975546975</v>
      </c>
      <c r="F89" s="21">
        <v>2764</v>
      </c>
      <c r="G89" s="22">
        <v>0.7926584456552911</v>
      </c>
      <c r="H89" s="23">
        <v>1.4632718759145449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</row>
    <row r="90" spans="1:231" s="14" customFormat="1" ht="18" customHeight="1">
      <c r="A90" s="8" t="s">
        <v>15</v>
      </c>
      <c r="B90" s="8">
        <v>2018</v>
      </c>
      <c r="C90" s="21">
        <v>17957</v>
      </c>
      <c r="D90" s="21">
        <v>16087</v>
      </c>
      <c r="E90" s="22">
        <f>D90/C90</f>
        <v>0.8958623378069833</v>
      </c>
      <c r="F90" s="21">
        <v>9835</v>
      </c>
      <c r="G90" s="22">
        <f>F90/D90</f>
        <v>0.611363212531858</v>
      </c>
      <c r="H90" s="23">
        <v>2.1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</row>
    <row r="91" spans="1:231" s="14" customFormat="1" ht="12.75" customHeight="1">
      <c r="A91" s="8"/>
      <c r="B91" s="8">
        <v>2017</v>
      </c>
      <c r="C91" s="21">
        <v>22101</v>
      </c>
      <c r="D91" s="21">
        <v>28277</v>
      </c>
      <c r="E91" s="22">
        <v>1.2794443690330755</v>
      </c>
      <c r="F91" s="21">
        <v>15225</v>
      </c>
      <c r="G91" s="22">
        <v>0.5384234536902783</v>
      </c>
      <c r="H91" s="23">
        <v>1.1648977478643543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</row>
    <row r="92" spans="1:231" s="14" customFormat="1" ht="12.75" customHeight="1">
      <c r="A92" s="8"/>
      <c r="B92" s="8">
        <v>2016</v>
      </c>
      <c r="C92" s="21">
        <v>24498</v>
      </c>
      <c r="D92" s="21">
        <v>9883</v>
      </c>
      <c r="E92" s="22">
        <v>0.4034206874030533</v>
      </c>
      <c r="F92" s="21">
        <v>4700</v>
      </c>
      <c r="G92" s="22">
        <v>0.4755640999696448</v>
      </c>
      <c r="H92" s="23">
        <v>2.028397565922921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</row>
    <row r="93" spans="1:231" s="14" customFormat="1" ht="18" customHeight="1">
      <c r="A93" s="8" t="s">
        <v>16</v>
      </c>
      <c r="B93" s="8">
        <v>2018</v>
      </c>
      <c r="C93" s="21">
        <v>5056</v>
      </c>
      <c r="D93" s="21">
        <v>4846</v>
      </c>
      <c r="E93" s="22">
        <f>D93/C93</f>
        <v>0.9584651898734177</v>
      </c>
      <c r="F93" s="21">
        <v>2294</v>
      </c>
      <c r="G93" s="22">
        <f>F93/D93</f>
        <v>0.4733801073049938</v>
      </c>
      <c r="H93" s="23">
        <v>1.1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</row>
    <row r="94" spans="1:231" s="14" customFormat="1" ht="12.75" customHeight="1">
      <c r="A94" s="8"/>
      <c r="B94" s="8">
        <v>2017</v>
      </c>
      <c r="C94" s="21">
        <v>6510</v>
      </c>
      <c r="D94" s="21">
        <v>6742</v>
      </c>
      <c r="E94" s="22">
        <v>1.0356374807987712</v>
      </c>
      <c r="F94" s="21">
        <v>4037</v>
      </c>
      <c r="G94" s="22">
        <v>0.5987837436962326</v>
      </c>
      <c r="H94" s="23">
        <v>2.6128266033254155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</row>
    <row r="95" spans="1:231" s="14" customFormat="1" ht="12.75" customHeight="1">
      <c r="A95" s="8"/>
      <c r="B95" s="8">
        <v>2016</v>
      </c>
      <c r="C95" s="21">
        <v>9620.5</v>
      </c>
      <c r="D95" s="21">
        <v>8973</v>
      </c>
      <c r="E95" s="22">
        <v>0.9326958058312977</v>
      </c>
      <c r="F95" s="21">
        <v>3575</v>
      </c>
      <c r="G95" s="22">
        <v>0.39841747464616073</v>
      </c>
      <c r="H95" s="23">
        <v>0.5530973451327433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</row>
    <row r="96" spans="1:231" s="14" customFormat="1" ht="18" customHeight="1">
      <c r="A96" s="8" t="s">
        <v>17</v>
      </c>
      <c r="B96" s="8">
        <v>2018</v>
      </c>
      <c r="C96" s="21">
        <v>23000</v>
      </c>
      <c r="D96" s="21">
        <v>23541</v>
      </c>
      <c r="E96" s="22">
        <f>D96/C96</f>
        <v>1.0235217391304348</v>
      </c>
      <c r="F96" s="21">
        <v>9406</v>
      </c>
      <c r="G96" s="22">
        <f>F96/D96</f>
        <v>0.39955821757784293</v>
      </c>
      <c r="H96" s="23">
        <v>0.8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</row>
    <row r="97" spans="1:231" s="14" customFormat="1" ht="12.75" customHeight="1">
      <c r="A97" s="8"/>
      <c r="B97" s="8">
        <v>2017</v>
      </c>
      <c r="C97" s="21">
        <v>20081.5</v>
      </c>
      <c r="D97" s="21">
        <v>17298</v>
      </c>
      <c r="E97" s="22">
        <v>0.8613898364166024</v>
      </c>
      <c r="F97" s="21">
        <v>6232</v>
      </c>
      <c r="G97" s="22">
        <v>0.36027286391490343</v>
      </c>
      <c r="H97" s="23">
        <v>1.5035333032626672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</row>
    <row r="98" spans="1:231" s="14" customFormat="1" ht="12.75" customHeight="1">
      <c r="A98" s="8"/>
      <c r="B98" s="8">
        <v>2016</v>
      </c>
      <c r="C98" s="21">
        <v>17261.5</v>
      </c>
      <c r="D98" s="21">
        <v>18930</v>
      </c>
      <c r="E98" s="22">
        <v>1.0966601975494599</v>
      </c>
      <c r="F98" s="21">
        <v>10138</v>
      </c>
      <c r="G98" s="22">
        <v>0.5355520338087691</v>
      </c>
      <c r="H98" s="23">
        <v>0.9714396735962697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</row>
    <row r="99" spans="1:231" s="14" customFormat="1" ht="18" customHeight="1">
      <c r="A99" s="26" t="s">
        <v>0</v>
      </c>
      <c r="B99" s="26">
        <v>2018</v>
      </c>
      <c r="C99" s="27">
        <v>121938</v>
      </c>
      <c r="D99" s="27">
        <v>130320</v>
      </c>
      <c r="E99" s="28">
        <f>D99/C99</f>
        <v>1.0687398513998918</v>
      </c>
      <c r="F99" s="27">
        <v>64082</v>
      </c>
      <c r="G99" s="28">
        <f>F99/D99</f>
        <v>0.4917280540208717</v>
      </c>
      <c r="H99" s="29">
        <v>2.3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</row>
    <row r="100" spans="1:231" s="14" customFormat="1" ht="12.75" customHeight="1">
      <c r="A100" s="26"/>
      <c r="B100" s="26">
        <v>2017</v>
      </c>
      <c r="C100" s="27">
        <v>115258.5</v>
      </c>
      <c r="D100" s="27">
        <v>121445</v>
      </c>
      <c r="E100" s="28">
        <v>1.0536750001084518</v>
      </c>
      <c r="F100" s="27">
        <v>57920</v>
      </c>
      <c r="G100" s="28">
        <v>0.47692371032154474</v>
      </c>
      <c r="H100" s="29">
        <v>1.9210423742970097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</row>
    <row r="101" spans="1:231" s="14" customFormat="1" ht="12.75" customHeight="1">
      <c r="A101" s="30"/>
      <c r="B101" s="30">
        <v>2016</v>
      </c>
      <c r="C101" s="31">
        <v>138827.5</v>
      </c>
      <c r="D101" s="31">
        <v>102817</v>
      </c>
      <c r="E101" s="32">
        <v>0.7406097495092832</v>
      </c>
      <c r="F101" s="31">
        <v>51926</v>
      </c>
      <c r="G101" s="32">
        <v>0.5050332143517122</v>
      </c>
      <c r="H101" s="33">
        <v>2.171697766492374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</row>
    <row r="102" spans="3:8" ht="12">
      <c r="C102" s="8"/>
      <c r="D102" s="8"/>
      <c r="E102" s="8"/>
      <c r="F102" s="8"/>
      <c r="G102" s="8"/>
      <c r="H102" s="8"/>
    </row>
    <row r="103" spans="1:8" ht="12.75">
      <c r="A103" s="8" t="s">
        <v>32</v>
      </c>
      <c r="C103" s="8"/>
      <c r="D103" s="8"/>
      <c r="E103" s="8"/>
      <c r="F103" s="8"/>
      <c r="G103" s="8"/>
      <c r="H103" s="8"/>
    </row>
    <row r="104" ht="12">
      <c r="A104" s="8" t="s">
        <v>34</v>
      </c>
    </row>
  </sheetData>
  <sheetProtection/>
  <mergeCells count="3">
    <mergeCell ref="C3:H3"/>
    <mergeCell ref="C37:H37"/>
    <mergeCell ref="C70:H70"/>
  </mergeCells>
  <printOptions/>
  <pageMargins left="0.7" right="0.7" top="0.75" bottom="0.75" header="0.3" footer="0.3"/>
  <pageSetup horizontalDpi="600" verticalDpi="600" orientation="landscape" paperSize="9" scale="85" r:id="rId1"/>
  <rowBreaks count="2" manualBreakCount="2">
    <brk id="34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31</v>
      </c>
      <c r="B1" s="5"/>
      <c r="H1" s="7"/>
    </row>
    <row r="2" spans="1:8" ht="12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5" t="s">
        <v>6</v>
      </c>
      <c r="D3" s="45"/>
      <c r="E3" s="45"/>
      <c r="F3" s="45"/>
      <c r="G3" s="45"/>
      <c r="H3" s="45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2017</v>
      </c>
      <c r="C5" s="21">
        <v>61819</v>
      </c>
      <c r="D5" s="21">
        <f>63408+424</f>
        <v>63832</v>
      </c>
      <c r="E5" s="22">
        <v>1.0325628043158253</v>
      </c>
      <c r="F5" s="21">
        <v>32006</v>
      </c>
      <c r="G5" s="22">
        <v>0.5047628059550845</v>
      </c>
      <c r="H5" s="23">
        <v>5.191156711860267</v>
      </c>
    </row>
    <row r="6" spans="2:8" ht="12.75" customHeight="1">
      <c r="B6" s="8">
        <v>2016</v>
      </c>
      <c r="C6" s="21">
        <v>61916.5</v>
      </c>
      <c r="D6" s="21">
        <v>61214</v>
      </c>
      <c r="E6" s="22">
        <v>0.9886540744389621</v>
      </c>
      <c r="F6" s="21">
        <v>33818</v>
      </c>
      <c r="G6" s="22">
        <v>0.5524553206782762</v>
      </c>
      <c r="H6" s="23">
        <v>5.58873972440712</v>
      </c>
    </row>
    <row r="7" spans="2:8" ht="12.75" customHeight="1">
      <c r="B7" s="8">
        <v>2015</v>
      </c>
      <c r="C7" s="21">
        <v>61077</v>
      </c>
      <c r="D7" s="21">
        <v>38269</v>
      </c>
      <c r="E7" s="22">
        <v>0.6265697398365997</v>
      </c>
      <c r="F7" s="21">
        <v>28746</v>
      </c>
      <c r="G7" s="22">
        <v>0.7511562883796284</v>
      </c>
      <c r="H7" s="23">
        <v>5.009392611145898</v>
      </c>
    </row>
    <row r="8" spans="1:8" ht="18" customHeight="1">
      <c r="A8" s="8" t="s">
        <v>10</v>
      </c>
      <c r="B8" s="8">
        <v>2017</v>
      </c>
      <c r="C8" s="21">
        <v>21925</v>
      </c>
      <c r="D8" s="21">
        <f>24226+67</f>
        <v>24293</v>
      </c>
      <c r="E8" s="22">
        <v>1.108</v>
      </c>
      <c r="F8" s="21">
        <v>13879</v>
      </c>
      <c r="G8" s="22">
        <v>0.573</v>
      </c>
      <c r="H8" s="23">
        <v>3.3005668364784384</v>
      </c>
    </row>
    <row r="9" spans="2:8" ht="12.75" customHeight="1">
      <c r="B9" s="8">
        <v>2016</v>
      </c>
      <c r="C9" s="21">
        <v>21789</v>
      </c>
      <c r="D9" s="21">
        <v>23441</v>
      </c>
      <c r="E9" s="22">
        <v>1.0758180733397587</v>
      </c>
      <c r="F9" s="21">
        <v>14578</v>
      </c>
      <c r="G9" s="22">
        <v>0.6219017959984642</v>
      </c>
      <c r="H9" s="23">
        <v>2.8124571271779395</v>
      </c>
    </row>
    <row r="10" spans="2:8" ht="12.75" customHeight="1">
      <c r="B10" s="8">
        <v>2015</v>
      </c>
      <c r="C10" s="21">
        <v>21371</v>
      </c>
      <c r="D10" s="21">
        <v>22379</v>
      </c>
      <c r="E10" s="22">
        <v>1.0471667212577793</v>
      </c>
      <c r="F10" s="21">
        <v>13704</v>
      </c>
      <c r="G10" s="22">
        <v>0.612359801599714</v>
      </c>
      <c r="H10" s="23">
        <v>3.9404553415061296</v>
      </c>
    </row>
    <row r="11" spans="1:8" ht="18" customHeight="1">
      <c r="A11" s="8" t="s">
        <v>11</v>
      </c>
      <c r="B11" s="8">
        <v>2017</v>
      </c>
      <c r="C11" s="21">
        <v>42763</v>
      </c>
      <c r="D11" s="21">
        <f>45189+530</f>
        <v>45719</v>
      </c>
      <c r="E11" s="22">
        <v>1.069</v>
      </c>
      <c r="F11" s="21">
        <v>21182</v>
      </c>
      <c r="G11" s="22">
        <v>0.469</v>
      </c>
      <c r="H11" s="23">
        <v>4.760814831769284</v>
      </c>
    </row>
    <row r="12" spans="2:8" ht="12.75" customHeight="1">
      <c r="B12" s="8">
        <v>2016</v>
      </c>
      <c r="C12" s="21">
        <v>42654</v>
      </c>
      <c r="D12" s="21">
        <v>24170</v>
      </c>
      <c r="E12" s="22">
        <v>0.5666525999906222</v>
      </c>
      <c r="F12" s="21">
        <v>17714</v>
      </c>
      <c r="G12" s="22">
        <v>0.7328920148944973</v>
      </c>
      <c r="H12" s="23">
        <v>4.290391780512589</v>
      </c>
    </row>
    <row r="13" spans="2:8" ht="12.75" customHeight="1">
      <c r="B13" s="8">
        <v>2015</v>
      </c>
      <c r="C13" s="21">
        <v>41967</v>
      </c>
      <c r="D13" s="21">
        <v>26086</v>
      </c>
      <c r="E13" s="22">
        <v>0.6215836252293468</v>
      </c>
      <c r="F13" s="21">
        <v>16706</v>
      </c>
      <c r="G13" s="22">
        <v>0.640420148738787</v>
      </c>
      <c r="H13" s="23">
        <v>5.267568538249731</v>
      </c>
    </row>
    <row r="14" spans="1:8" ht="18" customHeight="1">
      <c r="A14" s="8" t="s">
        <v>12</v>
      </c>
      <c r="B14" s="8">
        <v>2017</v>
      </c>
      <c r="C14" s="21">
        <v>37691</v>
      </c>
      <c r="D14" s="21">
        <f>24705+416</f>
        <v>25121</v>
      </c>
      <c r="E14" s="22">
        <v>0.666</v>
      </c>
      <c r="F14" s="21">
        <v>16951</v>
      </c>
      <c r="G14" s="22">
        <v>0.686</v>
      </c>
      <c r="H14" s="23">
        <v>4.892757580929624</v>
      </c>
    </row>
    <row r="15" spans="2:8" ht="12.75" customHeight="1">
      <c r="B15" s="8">
        <v>2016</v>
      </c>
      <c r="C15" s="21">
        <v>37430.5</v>
      </c>
      <c r="D15" s="21">
        <v>25747</v>
      </c>
      <c r="E15" s="22">
        <v>0.6878615033194855</v>
      </c>
      <c r="F15" s="21">
        <v>19418</v>
      </c>
      <c r="G15" s="22">
        <v>0.7541849535868257</v>
      </c>
      <c r="H15" s="23">
        <v>2.471933257802039</v>
      </c>
    </row>
    <row r="16" spans="1:9" ht="12.75" customHeight="1">
      <c r="A16" s="24"/>
      <c r="B16" s="8">
        <v>2015</v>
      </c>
      <c r="C16" s="21">
        <v>36744</v>
      </c>
      <c r="D16" s="21">
        <v>22137</v>
      </c>
      <c r="E16" s="22">
        <v>0.6024657086871326</v>
      </c>
      <c r="F16" s="21">
        <v>16094</v>
      </c>
      <c r="G16" s="22">
        <v>0.7270181144689886</v>
      </c>
      <c r="H16" s="25">
        <v>6.275630669814838</v>
      </c>
      <c r="I16" s="2"/>
    </row>
    <row r="17" spans="1:9" ht="18" customHeight="1">
      <c r="A17" s="8" t="s">
        <v>13</v>
      </c>
      <c r="B17" s="8">
        <v>2017</v>
      </c>
      <c r="C17" s="21">
        <v>25321</v>
      </c>
      <c r="D17" s="21">
        <f>25586+198</f>
        <v>25784</v>
      </c>
      <c r="E17" s="22">
        <v>1.018</v>
      </c>
      <c r="F17" s="21">
        <v>12964</v>
      </c>
      <c r="G17" s="22">
        <v>0.507</v>
      </c>
      <c r="H17" s="23">
        <v>5.205582798943795</v>
      </c>
      <c r="I17" s="2"/>
    </row>
    <row r="18" spans="2:9" ht="12.75" customHeight="1">
      <c r="B18" s="8">
        <v>2016</v>
      </c>
      <c r="C18" s="21">
        <v>25509</v>
      </c>
      <c r="D18" s="21">
        <v>18996</v>
      </c>
      <c r="E18" s="22">
        <v>0.7446783488180642</v>
      </c>
      <c r="F18" s="21">
        <v>13297</v>
      </c>
      <c r="G18" s="22">
        <v>0.6999894714676774</v>
      </c>
      <c r="H18" s="23">
        <v>3.3090170715198917</v>
      </c>
      <c r="I18" s="2"/>
    </row>
    <row r="19" spans="2:9" ht="12.75" customHeight="1">
      <c r="B19" s="8">
        <v>2015</v>
      </c>
      <c r="C19" s="21">
        <v>25043</v>
      </c>
      <c r="D19" s="21">
        <v>17480</v>
      </c>
      <c r="E19" s="22">
        <v>0.6979994409615461</v>
      </c>
      <c r="F19" s="21">
        <v>12189</v>
      </c>
      <c r="G19" s="22">
        <v>0.6973112128146453</v>
      </c>
      <c r="H19" s="23">
        <v>3.855935679711215</v>
      </c>
      <c r="I19" s="2"/>
    </row>
    <row r="20" spans="1:9" ht="18" customHeight="1">
      <c r="A20" s="8" t="s">
        <v>14</v>
      </c>
      <c r="B20" s="8">
        <v>2017</v>
      </c>
      <c r="C20" s="21">
        <v>37465</v>
      </c>
      <c r="D20" s="21">
        <f>41983+184</f>
        <v>42167</v>
      </c>
      <c r="E20" s="22">
        <v>1.126</v>
      </c>
      <c r="F20" s="21">
        <v>20369</v>
      </c>
      <c r="G20" s="22">
        <v>0.485</v>
      </c>
      <c r="H20" s="23">
        <v>2.61381997908944</v>
      </c>
      <c r="I20" s="2"/>
    </row>
    <row r="21" spans="2:9" ht="12.75" customHeight="1">
      <c r="B21" s="8">
        <v>2016</v>
      </c>
      <c r="C21" s="21">
        <v>37078.5</v>
      </c>
      <c r="D21" s="21">
        <v>34073</v>
      </c>
      <c r="E21" s="22">
        <v>0.9189422441576655</v>
      </c>
      <c r="F21" s="21">
        <v>21291</v>
      </c>
      <c r="G21" s="22">
        <v>0.6248642620256508</v>
      </c>
      <c r="H21" s="23">
        <v>3.240805974355361</v>
      </c>
      <c r="I21" s="2"/>
    </row>
    <row r="22" spans="2:9" ht="12.75" customHeight="1">
      <c r="B22" s="8">
        <v>2015</v>
      </c>
      <c r="C22" s="21">
        <v>36236</v>
      </c>
      <c r="D22" s="21">
        <v>34564</v>
      </c>
      <c r="E22" s="22">
        <v>0.9538580417264598</v>
      </c>
      <c r="F22" s="21">
        <v>21244</v>
      </c>
      <c r="G22" s="22">
        <v>0.6146279365814142</v>
      </c>
      <c r="H22" s="23">
        <v>3.954057616268123</v>
      </c>
      <c r="I22" s="2"/>
    </row>
    <row r="23" spans="1:9" ht="18" customHeight="1">
      <c r="A23" s="8" t="s">
        <v>15</v>
      </c>
      <c r="B23" s="8">
        <v>2017</v>
      </c>
      <c r="C23" s="21">
        <v>40391</v>
      </c>
      <c r="D23" s="21">
        <f>36179+17</f>
        <v>36196</v>
      </c>
      <c r="E23" s="22">
        <v>0.896</v>
      </c>
      <c r="F23" s="21">
        <v>24008</v>
      </c>
      <c r="G23" s="22">
        <v>0.664</v>
      </c>
      <c r="H23" s="23">
        <v>5.714018078778512</v>
      </c>
      <c r="I23" s="2"/>
    </row>
    <row r="24" spans="2:9" ht="12.75" customHeight="1">
      <c r="B24" s="8">
        <v>2016</v>
      </c>
      <c r="C24" s="21">
        <v>39993.5</v>
      </c>
      <c r="D24" s="21">
        <v>35392</v>
      </c>
      <c r="E24" s="22">
        <v>0.8849438033680473</v>
      </c>
      <c r="F24" s="21">
        <v>23279</v>
      </c>
      <c r="G24" s="22">
        <v>0.657747513562387</v>
      </c>
      <c r="H24" s="23">
        <v>5.326689290777095</v>
      </c>
      <c r="I24" s="2"/>
    </row>
    <row r="25" spans="2:9" ht="12.75" customHeight="1">
      <c r="B25" s="8">
        <v>2015</v>
      </c>
      <c r="C25" s="21">
        <v>38978</v>
      </c>
      <c r="D25" s="21">
        <v>39104</v>
      </c>
      <c r="E25" s="22">
        <v>1.003232592744625</v>
      </c>
      <c r="F25" s="21">
        <v>25607</v>
      </c>
      <c r="G25" s="22">
        <v>0.6548434942716858</v>
      </c>
      <c r="H25" s="23">
        <v>5.58441051275042</v>
      </c>
      <c r="I25" s="2"/>
    </row>
    <row r="26" spans="1:9" ht="18" customHeight="1">
      <c r="A26" s="8" t="s">
        <v>16</v>
      </c>
      <c r="B26" s="8">
        <v>2017</v>
      </c>
      <c r="C26" s="21">
        <v>15142</v>
      </c>
      <c r="D26" s="21">
        <f>13963+63</f>
        <v>14026</v>
      </c>
      <c r="E26" s="22">
        <v>0.926</v>
      </c>
      <c r="F26" s="21">
        <v>8160</v>
      </c>
      <c r="G26" s="22">
        <v>0.584</v>
      </c>
      <c r="H26" s="23">
        <v>4.917456972251492</v>
      </c>
      <c r="I26" s="2"/>
    </row>
    <row r="27" spans="1:9" ht="12.75" customHeight="1">
      <c r="A27" s="24"/>
      <c r="B27" s="8">
        <v>2016</v>
      </c>
      <c r="C27" s="21">
        <v>15046</v>
      </c>
      <c r="D27" s="21">
        <v>13634</v>
      </c>
      <c r="E27" s="22">
        <v>0.9061544596570517</v>
      </c>
      <c r="F27" s="21">
        <v>9370</v>
      </c>
      <c r="G27" s="22">
        <v>0.6872524570925627</v>
      </c>
      <c r="H27" s="23">
        <v>6.4034151547492</v>
      </c>
      <c r="I27" s="2"/>
    </row>
    <row r="28" spans="2:9" ht="12.75" customHeight="1">
      <c r="B28" s="8">
        <v>2015</v>
      </c>
      <c r="C28" s="21">
        <v>14407</v>
      </c>
      <c r="D28" s="21">
        <v>12984</v>
      </c>
      <c r="E28" s="22">
        <v>0.9012285694454085</v>
      </c>
      <c r="F28" s="21">
        <v>7060</v>
      </c>
      <c r="G28" s="22">
        <v>0.5437461491065927</v>
      </c>
      <c r="H28" s="23">
        <v>6.9405099150141645</v>
      </c>
      <c r="I28" s="2"/>
    </row>
    <row r="29" spans="1:9" ht="18" customHeight="1">
      <c r="A29" s="8" t="s">
        <v>17</v>
      </c>
      <c r="B29" s="8">
        <v>2017</v>
      </c>
      <c r="C29" s="21">
        <v>31848</v>
      </c>
      <c r="D29" s="21">
        <f>36691+125</f>
        <v>36816</v>
      </c>
      <c r="E29" s="22">
        <v>1.156</v>
      </c>
      <c r="F29" s="21">
        <v>16636</v>
      </c>
      <c r="G29" s="22">
        <v>0.453</v>
      </c>
      <c r="H29" s="23">
        <v>4.4428855372383955</v>
      </c>
      <c r="I29" s="2"/>
    </row>
    <row r="30" spans="2:9" ht="12.75" customHeight="1">
      <c r="B30" s="8">
        <v>2016</v>
      </c>
      <c r="C30" s="21">
        <v>31806</v>
      </c>
      <c r="D30" s="21">
        <v>28426</v>
      </c>
      <c r="E30" s="22">
        <v>0.8937307426271772</v>
      </c>
      <c r="F30" s="21">
        <v>17789</v>
      </c>
      <c r="G30" s="22">
        <v>0.625800323647365</v>
      </c>
      <c r="H30" s="23">
        <v>1.8550789813929958</v>
      </c>
      <c r="I30" s="2"/>
    </row>
    <row r="31" spans="2:9" ht="12.75" customHeight="1">
      <c r="B31" s="8">
        <v>2015</v>
      </c>
      <c r="C31" s="21">
        <v>31724</v>
      </c>
      <c r="D31" s="21">
        <v>29655</v>
      </c>
      <c r="E31" s="22">
        <v>0.9347812381792965</v>
      </c>
      <c r="F31" s="21">
        <v>17325</v>
      </c>
      <c r="G31" s="22">
        <v>0.5842185128983308</v>
      </c>
      <c r="H31" s="23">
        <v>3.982683982683983</v>
      </c>
      <c r="I31" s="2"/>
    </row>
    <row r="32" spans="1:9" ht="18" customHeight="1">
      <c r="A32" s="26" t="s">
        <v>0</v>
      </c>
      <c r="B32" s="26">
        <v>2017</v>
      </c>
      <c r="C32" s="27">
        <v>314363</v>
      </c>
      <c r="D32" s="27">
        <f>311930+2024</f>
        <v>313954</v>
      </c>
      <c r="E32" s="28">
        <v>0.999</v>
      </c>
      <c r="F32" s="27">
        <v>166155</v>
      </c>
      <c r="G32" s="28">
        <v>0.533</v>
      </c>
      <c r="H32" s="29">
        <v>4.599706096701354</v>
      </c>
      <c r="I32" s="2"/>
    </row>
    <row r="33" spans="1:9" ht="12.75" customHeight="1">
      <c r="A33" s="26"/>
      <c r="B33" s="26">
        <v>2016</v>
      </c>
      <c r="C33" s="27">
        <v>313223</v>
      </c>
      <c r="D33" s="27">
        <v>265093</v>
      </c>
      <c r="E33" s="28">
        <v>0.8463395089121808</v>
      </c>
      <c r="F33" s="27">
        <v>170554</v>
      </c>
      <c r="G33" s="28">
        <v>0.643374212068972</v>
      </c>
      <c r="H33" s="29">
        <v>4.010460030254348</v>
      </c>
      <c r="I33" s="2"/>
    </row>
    <row r="34" spans="1:9" ht="12.75" customHeight="1">
      <c r="A34" s="26"/>
      <c r="B34" s="26">
        <v>2015</v>
      </c>
      <c r="C34" s="27">
        <v>307547</v>
      </c>
      <c r="D34" s="27">
        <v>242658</v>
      </c>
      <c r="E34" s="28">
        <v>0.7890111104969322</v>
      </c>
      <c r="F34" s="27">
        <v>158675</v>
      </c>
      <c r="G34" s="28">
        <v>0.6539038482143593</v>
      </c>
      <c r="H34" s="29">
        <v>4.9094060185914605</v>
      </c>
      <c r="I34" s="2"/>
    </row>
    <row r="35" spans="1:8" ht="12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45" t="s">
        <v>7</v>
      </c>
      <c r="D36" s="45"/>
      <c r="E36" s="45"/>
      <c r="F36" s="45"/>
      <c r="G36" s="45"/>
      <c r="H36" s="45"/>
    </row>
    <row r="37" spans="1:8" ht="39" customHeight="1">
      <c r="A37" s="12" t="s">
        <v>20</v>
      </c>
      <c r="B37" s="13" t="s">
        <v>25</v>
      </c>
      <c r="C37" s="11" t="s">
        <v>4</v>
      </c>
      <c r="D37" s="11" t="s">
        <v>1</v>
      </c>
      <c r="E37" s="11" t="s">
        <v>22</v>
      </c>
      <c r="F37" s="11" t="s">
        <v>29</v>
      </c>
      <c r="G37" s="11" t="s">
        <v>28</v>
      </c>
      <c r="H37" s="11" t="s">
        <v>8</v>
      </c>
    </row>
    <row r="38" spans="1:8" ht="18" customHeight="1">
      <c r="A38" s="8" t="s">
        <v>9</v>
      </c>
      <c r="B38" s="8">
        <v>2017</v>
      </c>
      <c r="C38" s="21">
        <v>81195</v>
      </c>
      <c r="D38" s="21">
        <v>93616</v>
      </c>
      <c r="E38" s="22">
        <v>1.152982133473463</v>
      </c>
      <c r="F38" s="21">
        <v>36273</v>
      </c>
      <c r="G38" s="22">
        <v>0.38746581780892153</v>
      </c>
      <c r="H38" s="23">
        <v>14.112058124912673</v>
      </c>
    </row>
    <row r="39" spans="2:8" ht="12.75" customHeight="1">
      <c r="B39" s="8">
        <v>2016</v>
      </c>
      <c r="C39" s="21">
        <v>81781</v>
      </c>
      <c r="D39" s="21">
        <v>56644</v>
      </c>
      <c r="E39" s="22">
        <v>0.6926303175554224</v>
      </c>
      <c r="F39" s="21">
        <v>31980</v>
      </c>
      <c r="G39" s="22">
        <v>0.5645787726855448</v>
      </c>
      <c r="H39" s="23">
        <v>9.857133944725186</v>
      </c>
    </row>
    <row r="40" spans="2:8" ht="12.75" customHeight="1">
      <c r="B40" s="8">
        <v>2015</v>
      </c>
      <c r="C40" s="21">
        <v>71898.66666666667</v>
      </c>
      <c r="D40" s="21">
        <v>55825</v>
      </c>
      <c r="E40" s="22">
        <v>0.7764399896150137</v>
      </c>
      <c r="F40" s="21">
        <v>30677</v>
      </c>
      <c r="G40" s="22">
        <v>0.5495208240035826</v>
      </c>
      <c r="H40" s="23">
        <v>6.497613708239894</v>
      </c>
    </row>
    <row r="41" spans="1:8" ht="18" customHeight="1">
      <c r="A41" s="8" t="s">
        <v>10</v>
      </c>
      <c r="B41" s="8">
        <v>2017</v>
      </c>
      <c r="C41" s="21">
        <v>22950</v>
      </c>
      <c r="D41" s="21">
        <v>24494</v>
      </c>
      <c r="E41" s="22">
        <v>1.067276688453159</v>
      </c>
      <c r="F41" s="21">
        <v>11858</v>
      </c>
      <c r="G41" s="22">
        <v>0.4841185596472605</v>
      </c>
      <c r="H41" s="23">
        <v>8.76010781671159</v>
      </c>
    </row>
    <row r="42" spans="2:8" ht="12.75" customHeight="1">
      <c r="B42" s="8">
        <v>2016</v>
      </c>
      <c r="C42" s="21">
        <v>28159</v>
      </c>
      <c r="D42" s="21">
        <v>27668</v>
      </c>
      <c r="E42" s="22">
        <v>0.9825633012535957</v>
      </c>
      <c r="F42" s="21">
        <v>15924</v>
      </c>
      <c r="G42" s="22">
        <v>0.5755385282636981</v>
      </c>
      <c r="H42" s="23">
        <v>7.301208018053896</v>
      </c>
    </row>
    <row r="43" spans="2:8" ht="12.75" customHeight="1">
      <c r="B43" s="8">
        <v>2015</v>
      </c>
      <c r="C43" s="21">
        <v>28313</v>
      </c>
      <c r="D43" s="21">
        <v>29402</v>
      </c>
      <c r="E43" s="22">
        <v>1.038462896902483</v>
      </c>
      <c r="F43" s="21">
        <v>17107</v>
      </c>
      <c r="G43" s="22">
        <v>0.5818311679477587</v>
      </c>
      <c r="H43" s="23">
        <v>5.264244426094137</v>
      </c>
    </row>
    <row r="44" spans="1:8" ht="18" customHeight="1">
      <c r="A44" s="8" t="s">
        <v>11</v>
      </c>
      <c r="B44" s="8">
        <v>2017</v>
      </c>
      <c r="C44" s="21">
        <v>52695</v>
      </c>
      <c r="D44" s="21">
        <v>57472</v>
      </c>
      <c r="E44" s="22">
        <v>1.0851007589965636</v>
      </c>
      <c r="F44" s="21">
        <v>23481</v>
      </c>
      <c r="G44" s="22">
        <v>0.40856417037861914</v>
      </c>
      <c r="H44" s="23">
        <v>5.45144804088586</v>
      </c>
    </row>
    <row r="45" spans="2:8" ht="12.75" customHeight="1">
      <c r="B45" s="8">
        <v>2016</v>
      </c>
      <c r="C45" s="21">
        <v>52966</v>
      </c>
      <c r="D45" s="21">
        <v>29239</v>
      </c>
      <c r="E45" s="22">
        <v>0.5520333799040894</v>
      </c>
      <c r="F45" s="21">
        <v>19519</v>
      </c>
      <c r="G45" s="22">
        <v>0.6675672902630049</v>
      </c>
      <c r="H45" s="23">
        <v>4.243281471004243</v>
      </c>
    </row>
    <row r="46" spans="2:8" ht="12.75" customHeight="1">
      <c r="B46" s="8">
        <v>2015</v>
      </c>
      <c r="C46" s="21">
        <v>53468</v>
      </c>
      <c r="D46" s="21">
        <v>30525</v>
      </c>
      <c r="E46" s="22">
        <v>0.5709022218897284</v>
      </c>
      <c r="F46" s="21">
        <v>19908</v>
      </c>
      <c r="G46" s="22">
        <v>0.6521867321867322</v>
      </c>
      <c r="H46" s="23">
        <v>2.73972602739726</v>
      </c>
    </row>
    <row r="47" spans="1:8" ht="18" customHeight="1">
      <c r="A47" s="8" t="s">
        <v>12</v>
      </c>
      <c r="B47" s="8">
        <v>2017</v>
      </c>
      <c r="C47" s="21">
        <v>40108</v>
      </c>
      <c r="D47" s="21">
        <v>48374</v>
      </c>
      <c r="E47" s="22">
        <v>1.206083523789736</v>
      </c>
      <c r="F47" s="21">
        <v>22764</v>
      </c>
      <c r="G47" s="22">
        <v>0.4705833712324803</v>
      </c>
      <c r="H47" s="23">
        <v>5.292338709677419</v>
      </c>
    </row>
    <row r="48" spans="2:8" ht="12.75" customHeight="1">
      <c r="B48" s="8">
        <v>2016</v>
      </c>
      <c r="C48" s="21">
        <v>47028</v>
      </c>
      <c r="D48" s="21">
        <v>42920</v>
      </c>
      <c r="E48" s="22">
        <v>0.9126477842987156</v>
      </c>
      <c r="F48" s="21">
        <v>24999</v>
      </c>
      <c r="G48" s="22">
        <v>0.5824557315936626</v>
      </c>
      <c r="H48" s="23">
        <v>5.926163209738128</v>
      </c>
    </row>
    <row r="49" spans="1:246" s="14" customFormat="1" ht="12.75" customHeight="1">
      <c r="A49" s="8"/>
      <c r="B49" s="24">
        <v>2015</v>
      </c>
      <c r="C49" s="21">
        <v>47562</v>
      </c>
      <c r="D49" s="21">
        <v>39009</v>
      </c>
      <c r="E49" s="22">
        <v>0.8201715655355115</v>
      </c>
      <c r="F49" s="21">
        <v>24484</v>
      </c>
      <c r="G49" s="22">
        <v>0.6276500294803763</v>
      </c>
      <c r="H49" s="23">
        <v>2.7567682194104757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1:246" s="14" customFormat="1" ht="18" customHeight="1">
      <c r="A50" s="8" t="s">
        <v>13</v>
      </c>
      <c r="B50" s="8">
        <v>2017</v>
      </c>
      <c r="C50" s="21">
        <v>25078</v>
      </c>
      <c r="D50" s="21">
        <v>25982</v>
      </c>
      <c r="E50" s="22">
        <v>1.0360613028857018</v>
      </c>
      <c r="F50" s="21">
        <v>10246</v>
      </c>
      <c r="G50" s="22">
        <v>0.394349934570087</v>
      </c>
      <c r="H50" s="23">
        <v>2.534211860111505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1:246" s="14" customFormat="1" ht="12.75" customHeight="1">
      <c r="A51" s="8"/>
      <c r="B51" s="8">
        <v>2016</v>
      </c>
      <c r="C51" s="21">
        <v>30384</v>
      </c>
      <c r="D51" s="21">
        <v>28726</v>
      </c>
      <c r="E51" s="22">
        <v>0.9454318062137967</v>
      </c>
      <c r="F51" s="21">
        <v>12787</v>
      </c>
      <c r="G51" s="22">
        <v>0.4451368098586646</v>
      </c>
      <c r="H51" s="23">
        <v>2.001539645881447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1:246" s="14" customFormat="1" ht="12.75" customHeight="1">
      <c r="A52" s="8"/>
      <c r="B52" s="8">
        <v>2015</v>
      </c>
      <c r="C52" s="21">
        <v>30794.333333333332</v>
      </c>
      <c r="D52" s="21">
        <v>29712</v>
      </c>
      <c r="E52" s="22">
        <v>0.96485284089064</v>
      </c>
      <c r="F52" s="21">
        <v>12610</v>
      </c>
      <c r="G52" s="22">
        <v>0.42440764674205705</v>
      </c>
      <c r="H52" s="23">
        <v>2.065831152733783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1:246" s="14" customFormat="1" ht="18" customHeight="1">
      <c r="A53" s="8" t="s">
        <v>14</v>
      </c>
      <c r="B53" s="8">
        <v>2017</v>
      </c>
      <c r="C53" s="21">
        <v>33661</v>
      </c>
      <c r="D53" s="21">
        <v>35841</v>
      </c>
      <c r="E53" s="22">
        <v>1.064752832131823</v>
      </c>
      <c r="F53" s="21">
        <v>18383</v>
      </c>
      <c r="G53" s="22">
        <v>0.5129042158421919</v>
      </c>
      <c r="H53" s="23">
        <v>5.2583147101354015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s="14" customFormat="1" ht="12.75" customHeight="1">
      <c r="A54" s="8"/>
      <c r="B54" s="8">
        <v>2016</v>
      </c>
      <c r="C54" s="21">
        <v>47175</v>
      </c>
      <c r="D54" s="21">
        <v>48839</v>
      </c>
      <c r="E54" s="22">
        <v>1.0352729199788024</v>
      </c>
      <c r="F54" s="21">
        <v>17837</v>
      </c>
      <c r="G54" s="22">
        <v>0.3652204181084789</v>
      </c>
      <c r="H54" s="23">
        <v>4.88514707410872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246" s="14" customFormat="1" ht="12.75" customHeight="1">
      <c r="A55" s="8"/>
      <c r="B55" s="8">
        <v>2015</v>
      </c>
      <c r="C55" s="21">
        <v>47613.66666666667</v>
      </c>
      <c r="D55" s="21">
        <v>49918</v>
      </c>
      <c r="E55" s="22">
        <v>1.0483964688009744</v>
      </c>
      <c r="F55" s="21">
        <v>17503</v>
      </c>
      <c r="G55" s="22">
        <v>0.35063504146800756</v>
      </c>
      <c r="H55" s="23">
        <v>4.4301248489730165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s="14" customFormat="1" ht="18" customHeight="1">
      <c r="A56" s="8" t="s">
        <v>15</v>
      </c>
      <c r="B56" s="8">
        <v>2017</v>
      </c>
      <c r="C56" s="21">
        <v>50692</v>
      </c>
      <c r="D56" s="21">
        <v>49138</v>
      </c>
      <c r="E56" s="22">
        <v>0.9693442752308057</v>
      </c>
      <c r="F56" s="21">
        <v>29758</v>
      </c>
      <c r="G56" s="22">
        <v>0.6056005535430827</v>
      </c>
      <c r="H56" s="23">
        <v>3.580587409880486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14" customFormat="1" ht="12.75" customHeight="1">
      <c r="A57" s="8"/>
      <c r="B57" s="8">
        <v>2016</v>
      </c>
      <c r="C57" s="21">
        <v>50878</v>
      </c>
      <c r="D57" s="21">
        <v>43726</v>
      </c>
      <c r="E57" s="22">
        <v>0.8594284366523841</v>
      </c>
      <c r="F57" s="21">
        <v>28291</v>
      </c>
      <c r="G57" s="22">
        <v>0.6470063577734071</v>
      </c>
      <c r="H57" s="23">
        <v>3.523915109280963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s="14" customFormat="1" ht="12.75" customHeight="1">
      <c r="A58" s="8"/>
      <c r="B58" s="8">
        <v>2015</v>
      </c>
      <c r="C58" s="21">
        <v>52444.333333333336</v>
      </c>
      <c r="D58" s="21">
        <v>50138</v>
      </c>
      <c r="E58" s="22">
        <v>0.9560232119135845</v>
      </c>
      <c r="F58" s="21">
        <v>24092</v>
      </c>
      <c r="G58" s="22">
        <v>0.48051378196178546</v>
      </c>
      <c r="H58" s="23">
        <v>4.6488460899883775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14" customFormat="1" ht="18" customHeight="1">
      <c r="A59" s="8" t="s">
        <v>16</v>
      </c>
      <c r="B59" s="8">
        <v>2017</v>
      </c>
      <c r="C59" s="21">
        <v>10405</v>
      </c>
      <c r="D59" s="21">
        <v>17262</v>
      </c>
      <c r="E59" s="22">
        <v>1.6590632408534634</v>
      </c>
      <c r="F59" s="21">
        <v>7798</v>
      </c>
      <c r="G59" s="22">
        <v>0.45174371451743717</v>
      </c>
      <c r="H59" s="23">
        <v>9.233351986569671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s="14" customFormat="1" ht="12.75" customHeight="1">
      <c r="A60" s="8"/>
      <c r="B60" s="24">
        <v>2016</v>
      </c>
      <c r="C60" s="21">
        <v>18760</v>
      </c>
      <c r="D60" s="21">
        <v>20249</v>
      </c>
      <c r="E60" s="22">
        <v>1.079371002132196</v>
      </c>
      <c r="F60" s="21">
        <v>12697</v>
      </c>
      <c r="G60" s="22">
        <v>0.6270433107807794</v>
      </c>
      <c r="H60" s="23">
        <v>8.744710860366713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14" customFormat="1" ht="12.75" customHeight="1">
      <c r="A61" s="8"/>
      <c r="B61" s="8">
        <v>2015</v>
      </c>
      <c r="C61" s="21">
        <v>18427.666666666664</v>
      </c>
      <c r="D61" s="21">
        <v>18323</v>
      </c>
      <c r="E61" s="22">
        <v>0.9943201345802508</v>
      </c>
      <c r="F61" s="21">
        <v>9233</v>
      </c>
      <c r="G61" s="22">
        <v>0.5039021994214921</v>
      </c>
      <c r="H61" s="23">
        <v>5.460448642266824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s="14" customFormat="1" ht="18" customHeight="1">
      <c r="A62" s="8" t="s">
        <v>17</v>
      </c>
      <c r="B62" s="8">
        <v>2017</v>
      </c>
      <c r="C62" s="21">
        <v>40943</v>
      </c>
      <c r="D62" s="21">
        <v>40019</v>
      </c>
      <c r="E62" s="22">
        <v>0.9774399973947309</v>
      </c>
      <c r="F62" s="21">
        <v>16919</v>
      </c>
      <c r="G62" s="22">
        <v>0.4227741822634249</v>
      </c>
      <c r="H62" s="23">
        <v>4.1470041470041465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246" s="14" customFormat="1" ht="12.75" customHeight="1">
      <c r="A63" s="8"/>
      <c r="B63" s="8">
        <v>2016</v>
      </c>
      <c r="C63" s="21">
        <v>38592</v>
      </c>
      <c r="D63" s="21">
        <v>32374</v>
      </c>
      <c r="E63" s="22">
        <v>0.8388785240464345</v>
      </c>
      <c r="F63" s="21">
        <v>15025</v>
      </c>
      <c r="G63" s="22">
        <v>0.46410699944399825</v>
      </c>
      <c r="H63" s="23">
        <v>5.813953488372093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1:246" s="14" customFormat="1" ht="12.75" customHeight="1">
      <c r="A64" s="8"/>
      <c r="B64" s="8">
        <v>2015</v>
      </c>
      <c r="C64" s="21">
        <v>39623</v>
      </c>
      <c r="D64" s="21">
        <v>37602</v>
      </c>
      <c r="E64" s="22">
        <v>0.9489942710042147</v>
      </c>
      <c r="F64" s="21">
        <v>16556</v>
      </c>
      <c r="G64" s="22">
        <v>0.4402957289505877</v>
      </c>
      <c r="H64" s="23">
        <v>5.416248746238716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1:246" s="14" customFormat="1" ht="18" customHeight="1">
      <c r="A65" s="26" t="s">
        <v>0</v>
      </c>
      <c r="B65" s="26">
        <v>2017</v>
      </c>
      <c r="C65" s="27">
        <v>357996</v>
      </c>
      <c r="D65" s="27">
        <v>392198</v>
      </c>
      <c r="E65" s="28">
        <v>1.0955373803059252</v>
      </c>
      <c r="F65" s="27">
        <v>177480</v>
      </c>
      <c r="G65" s="28">
        <v>0.4525265299670065</v>
      </c>
      <c r="H65" s="29">
        <v>8.60469431301605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1:246" s="14" customFormat="1" ht="12.75" customHeight="1">
      <c r="A66" s="26"/>
      <c r="B66" s="26">
        <v>2016</v>
      </c>
      <c r="C66" s="27">
        <v>395723</v>
      </c>
      <c r="D66" s="27">
        <v>330385</v>
      </c>
      <c r="E66" s="28">
        <v>0.834889556583772</v>
      </c>
      <c r="F66" s="27">
        <v>179059</v>
      </c>
      <c r="G66" s="28">
        <v>0.5419707311167274</v>
      </c>
      <c r="H66" s="29">
        <v>7.718753762390807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s="14" customFormat="1" ht="12.75" customHeight="1">
      <c r="A67" s="26"/>
      <c r="B67" s="26">
        <v>2015</v>
      </c>
      <c r="C67" s="27">
        <v>390144.6666666667</v>
      </c>
      <c r="D67" s="27">
        <v>340454</v>
      </c>
      <c r="E67" s="28">
        <v>0.8726352788794584</v>
      </c>
      <c r="F67" s="27">
        <v>172170</v>
      </c>
      <c r="G67" s="28">
        <v>0.5057070852449964</v>
      </c>
      <c r="H67" s="29">
        <v>5.697973165857836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1:8" ht="12">
      <c r="A68" s="16"/>
      <c r="B68" s="16"/>
      <c r="C68" s="17"/>
      <c r="D68" s="17"/>
      <c r="E68" s="17"/>
      <c r="F68" s="18"/>
      <c r="G68" s="18"/>
      <c r="H68" s="19"/>
    </row>
    <row r="69" spans="1:8" ht="18" customHeight="1">
      <c r="A69" s="1"/>
      <c r="B69" s="1"/>
      <c r="C69" s="45" t="s">
        <v>18</v>
      </c>
      <c r="D69" s="45"/>
      <c r="E69" s="45"/>
      <c r="F69" s="45"/>
      <c r="G69" s="45"/>
      <c r="H69" s="45"/>
    </row>
    <row r="70" spans="1:8" ht="39" customHeight="1">
      <c r="A70" s="12" t="s">
        <v>20</v>
      </c>
      <c r="B70" s="13" t="s">
        <v>25</v>
      </c>
      <c r="C70" s="11" t="s">
        <v>23</v>
      </c>
      <c r="D70" s="11" t="s">
        <v>1</v>
      </c>
      <c r="E70" s="11" t="s">
        <v>22</v>
      </c>
      <c r="F70" s="11" t="s">
        <v>29</v>
      </c>
      <c r="G70" s="11" t="s">
        <v>26</v>
      </c>
      <c r="H70" s="11" t="s">
        <v>8</v>
      </c>
    </row>
    <row r="71" spans="1:8" ht="18" customHeight="1">
      <c r="A71" s="8" t="s">
        <v>9</v>
      </c>
      <c r="B71" s="8">
        <v>2017</v>
      </c>
      <c r="C71" s="21">
        <v>12047</v>
      </c>
      <c r="D71" s="21">
        <v>11970</v>
      </c>
      <c r="E71" s="22">
        <v>0.9936083672283557</v>
      </c>
      <c r="F71" s="21">
        <v>3752</v>
      </c>
      <c r="G71" s="22">
        <v>0.3134502923976608</v>
      </c>
      <c r="H71" s="23">
        <v>1.591089896579157</v>
      </c>
    </row>
    <row r="72" spans="2:8" ht="12.75" customHeight="1">
      <c r="B72" s="8">
        <v>2016</v>
      </c>
      <c r="C72" s="21">
        <v>11682</v>
      </c>
      <c r="D72" s="21">
        <v>13318</v>
      </c>
      <c r="E72" s="22">
        <v>1.140044512925869</v>
      </c>
      <c r="F72" s="21">
        <v>3877</v>
      </c>
      <c r="G72" s="22">
        <v>0.2911097762426791</v>
      </c>
      <c r="H72" s="23">
        <v>3.2635300516725594</v>
      </c>
    </row>
    <row r="73" spans="2:8" ht="12.75" customHeight="1">
      <c r="B73" s="8">
        <v>2015</v>
      </c>
      <c r="C73" s="21">
        <v>11608</v>
      </c>
      <c r="D73" s="21">
        <v>9800</v>
      </c>
      <c r="E73" s="22">
        <v>0.8442453480358374</v>
      </c>
      <c r="F73" s="21">
        <v>3693</v>
      </c>
      <c r="G73" s="22">
        <v>0.3768367346938776</v>
      </c>
      <c r="H73" s="23">
        <v>4.263565891472868</v>
      </c>
    </row>
    <row r="74" spans="1:8" ht="18" customHeight="1">
      <c r="A74" s="8" t="s">
        <v>10</v>
      </c>
      <c r="B74" s="8">
        <v>2017</v>
      </c>
      <c r="C74" s="21">
        <v>4300</v>
      </c>
      <c r="D74" s="21">
        <v>4292</v>
      </c>
      <c r="E74" s="22">
        <v>0.998139534883721</v>
      </c>
      <c r="F74" s="21">
        <v>1854</v>
      </c>
      <c r="G74" s="22">
        <v>0.4319664492078285</v>
      </c>
      <c r="H74" s="23">
        <v>2.840909090909091</v>
      </c>
    </row>
    <row r="75" spans="2:8" ht="12.75" customHeight="1">
      <c r="B75" s="8">
        <v>2016</v>
      </c>
      <c r="C75" s="21">
        <v>4125</v>
      </c>
      <c r="D75" s="21">
        <v>4542</v>
      </c>
      <c r="E75" s="22">
        <v>1.1010909090909091</v>
      </c>
      <c r="F75" s="21">
        <v>1725</v>
      </c>
      <c r="G75" s="22">
        <v>0.3797886393659181</v>
      </c>
      <c r="H75" s="23">
        <v>3.6199095022624435</v>
      </c>
    </row>
    <row r="76" spans="2:8" ht="12.75" customHeight="1">
      <c r="B76" s="8">
        <v>2015</v>
      </c>
      <c r="C76" s="21">
        <v>4139</v>
      </c>
      <c r="D76" s="21">
        <v>4262</v>
      </c>
      <c r="E76" s="22">
        <v>1.0297173230248853</v>
      </c>
      <c r="F76" s="21">
        <v>1342</v>
      </c>
      <c r="G76" s="22">
        <v>0.3148756452369779</v>
      </c>
      <c r="H76" s="23">
        <v>5.2493438320209975</v>
      </c>
    </row>
    <row r="77" spans="1:8" ht="18" customHeight="1">
      <c r="A77" s="8" t="s">
        <v>11</v>
      </c>
      <c r="B77" s="8">
        <v>2017</v>
      </c>
      <c r="C77" s="21">
        <v>8299</v>
      </c>
      <c r="D77" s="21">
        <v>11312</v>
      </c>
      <c r="E77" s="22">
        <v>1.3630557898541993</v>
      </c>
      <c r="F77" s="21">
        <v>3900</v>
      </c>
      <c r="G77" s="22">
        <v>0.34476661951909476</v>
      </c>
      <c r="H77" s="23">
        <v>2.2358859698155396</v>
      </c>
    </row>
    <row r="78" spans="2:8" ht="12.75" customHeight="1">
      <c r="B78" s="8">
        <v>2016</v>
      </c>
      <c r="C78" s="21">
        <v>8165.5</v>
      </c>
      <c r="D78" s="21">
        <v>8017.5</v>
      </c>
      <c r="E78" s="22">
        <v>0.9818749617292266</v>
      </c>
      <c r="F78" s="21">
        <v>2668</v>
      </c>
      <c r="G78" s="22">
        <v>0.3327720611163081</v>
      </c>
      <c r="H78" s="23">
        <v>3.4129692832764507</v>
      </c>
    </row>
    <row r="79" spans="2:8" ht="12.75" customHeight="1">
      <c r="B79" s="8">
        <v>2015</v>
      </c>
      <c r="C79" s="9">
        <v>8089</v>
      </c>
      <c r="D79" s="9">
        <v>7569</v>
      </c>
      <c r="E79" s="22">
        <v>0.935715168747682</v>
      </c>
      <c r="F79" s="21">
        <v>2444</v>
      </c>
      <c r="G79" s="22">
        <v>0.32289602325274147</v>
      </c>
      <c r="H79" s="10">
        <v>2.6939655172413794</v>
      </c>
    </row>
    <row r="80" spans="1:8" ht="18" customHeight="1">
      <c r="A80" s="8" t="s">
        <v>12</v>
      </c>
      <c r="B80" s="8">
        <v>2017</v>
      </c>
      <c r="C80" s="21">
        <v>7896</v>
      </c>
      <c r="D80" s="21">
        <v>8501</v>
      </c>
      <c r="E80" s="22">
        <v>1.0766210739614994</v>
      </c>
      <c r="F80" s="21">
        <v>3022</v>
      </c>
      <c r="G80" s="22">
        <v>0.35548758969532995</v>
      </c>
      <c r="H80" s="23">
        <v>2.5630072618539086</v>
      </c>
    </row>
    <row r="81" spans="2:8" ht="12.75" customHeight="1">
      <c r="B81" s="8">
        <v>2016</v>
      </c>
      <c r="C81" s="21">
        <v>7311</v>
      </c>
      <c r="D81" s="21">
        <v>7692</v>
      </c>
      <c r="E81" s="22">
        <v>1.0521132540008207</v>
      </c>
      <c r="F81" s="21">
        <v>2950</v>
      </c>
      <c r="G81" s="22">
        <v>0.3835153406136245</v>
      </c>
      <c r="H81" s="23">
        <v>1.763668430335097</v>
      </c>
    </row>
    <row r="82" spans="1:8" ht="12.75" customHeight="1">
      <c r="A82" s="24"/>
      <c r="B82" s="8">
        <v>2015</v>
      </c>
      <c r="C82" s="21">
        <v>7308</v>
      </c>
      <c r="D82" s="21">
        <v>7196</v>
      </c>
      <c r="E82" s="22">
        <v>0.9846743295019157</v>
      </c>
      <c r="F82" s="21">
        <v>2398</v>
      </c>
      <c r="G82" s="22">
        <v>0.33324068927181766</v>
      </c>
      <c r="H82" s="23">
        <v>3.170577045022194</v>
      </c>
    </row>
    <row r="83" spans="1:8" ht="18" customHeight="1">
      <c r="A83" s="8" t="s">
        <v>13</v>
      </c>
      <c r="B83" s="8">
        <v>2017</v>
      </c>
      <c r="C83" s="21">
        <v>5015</v>
      </c>
      <c r="D83" s="21">
        <v>5790</v>
      </c>
      <c r="E83" s="22">
        <v>1.1545363908275175</v>
      </c>
      <c r="F83" s="21">
        <v>1657</v>
      </c>
      <c r="G83" s="22">
        <v>0.28618307426597583</v>
      </c>
      <c r="H83" s="23">
        <v>4.807692307692308</v>
      </c>
    </row>
    <row r="84" spans="2:8" ht="12.75" customHeight="1">
      <c r="B84" s="8">
        <v>2016</v>
      </c>
      <c r="C84" s="21">
        <v>4825.5</v>
      </c>
      <c r="D84" s="21">
        <v>5789</v>
      </c>
      <c r="E84" s="22">
        <v>1.1996684281421615</v>
      </c>
      <c r="F84" s="21">
        <v>1747</v>
      </c>
      <c r="G84" s="22">
        <v>0.301779236482985</v>
      </c>
      <c r="H84" s="23">
        <v>8.964143426294822</v>
      </c>
    </row>
    <row r="85" spans="2:8" ht="12.75" customHeight="1">
      <c r="B85" s="8">
        <v>2015</v>
      </c>
      <c r="C85" s="21">
        <v>4837</v>
      </c>
      <c r="D85" s="21">
        <v>4449</v>
      </c>
      <c r="E85" s="22">
        <v>0.9197849906967128</v>
      </c>
      <c r="F85" s="21">
        <v>1208</v>
      </c>
      <c r="G85" s="22">
        <v>0.27152169026747586</v>
      </c>
      <c r="H85" s="23">
        <v>2.1459227467811157</v>
      </c>
    </row>
    <row r="86" spans="1:8" ht="18" customHeight="1">
      <c r="A86" s="8" t="s">
        <v>14</v>
      </c>
      <c r="B86" s="8">
        <v>2017</v>
      </c>
      <c r="C86" s="21">
        <v>7448</v>
      </c>
      <c r="D86" s="21">
        <v>6227</v>
      </c>
      <c r="E86" s="22">
        <v>0.8360633727175081</v>
      </c>
      <c r="F86" s="21">
        <v>2483</v>
      </c>
      <c r="G86" s="22">
        <v>0.3987473903966597</v>
      </c>
      <c r="H86" s="23">
        <v>1.6411378555798686</v>
      </c>
    </row>
    <row r="87" spans="2:8" ht="12.75" customHeight="1">
      <c r="B87" s="8">
        <v>2016</v>
      </c>
      <c r="C87" s="21">
        <v>7150.5</v>
      </c>
      <c r="D87" s="21">
        <v>7394</v>
      </c>
      <c r="E87" s="22">
        <v>1.034053562687924</v>
      </c>
      <c r="F87" s="21">
        <v>2718</v>
      </c>
      <c r="G87" s="22">
        <v>0.3675953475791182</v>
      </c>
      <c r="H87" s="23">
        <v>1.7678255745433118</v>
      </c>
    </row>
    <row r="88" spans="2:8" ht="12.75" customHeight="1">
      <c r="B88" s="8">
        <v>2015</v>
      </c>
      <c r="C88" s="21">
        <v>6993</v>
      </c>
      <c r="D88" s="21">
        <v>7713</v>
      </c>
      <c r="E88" s="22">
        <v>1.102960102960103</v>
      </c>
      <c r="F88" s="21">
        <v>3021</v>
      </c>
      <c r="G88" s="22">
        <v>0.39167639050952935</v>
      </c>
      <c r="H88" s="23">
        <v>2.9880478087649402</v>
      </c>
    </row>
    <row r="89" spans="1:8" ht="18" customHeight="1">
      <c r="A89" s="8" t="s">
        <v>15</v>
      </c>
      <c r="B89" s="8">
        <v>2017</v>
      </c>
      <c r="C89" s="21">
        <v>8262</v>
      </c>
      <c r="D89" s="21">
        <v>6528</v>
      </c>
      <c r="E89" s="22">
        <v>0.7901234567901234</v>
      </c>
      <c r="F89" s="21">
        <v>2537</v>
      </c>
      <c r="G89" s="22">
        <v>0.38863357843137253</v>
      </c>
      <c r="H89" s="23">
        <v>1.5120967741935483</v>
      </c>
    </row>
    <row r="90" spans="2:8" ht="12.75" customHeight="1">
      <c r="B90" s="8">
        <v>2016</v>
      </c>
      <c r="C90" s="21">
        <v>7965.5</v>
      </c>
      <c r="D90" s="21">
        <v>6781</v>
      </c>
      <c r="E90" s="22">
        <v>0.8512962149268721</v>
      </c>
      <c r="F90" s="21">
        <v>2861</v>
      </c>
      <c r="G90" s="22">
        <v>0.4219141719510397</v>
      </c>
      <c r="H90" s="23">
        <v>3.1446540880503147</v>
      </c>
    </row>
    <row r="91" spans="2:8" ht="12.75" customHeight="1">
      <c r="B91" s="8">
        <v>2015</v>
      </c>
      <c r="C91" s="21">
        <v>7763</v>
      </c>
      <c r="D91" s="21">
        <v>3650</v>
      </c>
      <c r="E91" s="22">
        <v>0.47017905448924385</v>
      </c>
      <c r="F91" s="21">
        <v>1518</v>
      </c>
      <c r="G91" s="22">
        <v>0.4158904109589041</v>
      </c>
      <c r="H91" s="23">
        <v>3.1282586027111576</v>
      </c>
    </row>
    <row r="92" spans="1:8" ht="18" customHeight="1">
      <c r="A92" s="8" t="s">
        <v>16</v>
      </c>
      <c r="B92" s="8">
        <v>2017</v>
      </c>
      <c r="C92" s="21">
        <v>2934</v>
      </c>
      <c r="D92" s="21">
        <v>4330</v>
      </c>
      <c r="E92" s="22">
        <v>1.4758009543285617</v>
      </c>
      <c r="F92" s="21">
        <v>1290</v>
      </c>
      <c r="G92" s="22">
        <v>0.2979214780600462</v>
      </c>
      <c r="H92" s="23">
        <v>3.432494279176201</v>
      </c>
    </row>
    <row r="93" spans="2:8" ht="12.75" customHeight="1">
      <c r="B93" s="8">
        <v>2016</v>
      </c>
      <c r="C93" s="21">
        <v>2825</v>
      </c>
      <c r="D93" s="21">
        <v>4422</v>
      </c>
      <c r="E93" s="22">
        <v>1.5653097345132743</v>
      </c>
      <c r="F93" s="21">
        <v>1058</v>
      </c>
      <c r="G93" s="22">
        <v>0.2392582541836273</v>
      </c>
      <c r="H93" s="23">
        <v>2.0855057351407718</v>
      </c>
    </row>
    <row r="94" spans="2:8" ht="12.75" customHeight="1">
      <c r="B94" s="8">
        <v>2015</v>
      </c>
      <c r="C94" s="21">
        <v>2860</v>
      </c>
      <c r="D94" s="21">
        <v>2517</v>
      </c>
      <c r="E94" s="22">
        <v>0.8800699300699301</v>
      </c>
      <c r="F94" s="21">
        <v>654</v>
      </c>
      <c r="G94" s="22">
        <v>0.2598331346841478</v>
      </c>
      <c r="H94" s="23">
        <v>4.434589800443459</v>
      </c>
    </row>
    <row r="95" spans="1:8" ht="18" customHeight="1">
      <c r="A95" s="8" t="s">
        <v>17</v>
      </c>
      <c r="B95" s="8">
        <v>2017</v>
      </c>
      <c r="C95" s="21">
        <v>6402</v>
      </c>
      <c r="D95" s="21">
        <v>1160</v>
      </c>
      <c r="E95" s="22">
        <v>0.18119337706966573</v>
      </c>
      <c r="F95" s="21">
        <v>318</v>
      </c>
      <c r="G95" s="22">
        <v>0.27413793103448275</v>
      </c>
      <c r="H95" s="23">
        <v>12.422360248447204</v>
      </c>
    </row>
    <row r="96" spans="2:8" ht="12.75" customHeight="1">
      <c r="B96" s="8">
        <v>2016</v>
      </c>
      <c r="C96" s="21">
        <v>6332.5</v>
      </c>
      <c r="D96" s="21">
        <v>1343</v>
      </c>
      <c r="E96" s="22">
        <v>0.21208053691275167</v>
      </c>
      <c r="F96" s="21">
        <v>269</v>
      </c>
      <c r="G96" s="22">
        <v>0.20029784065524944</v>
      </c>
      <c r="H96" s="23">
        <v>12.345679012345679</v>
      </c>
    </row>
    <row r="97" spans="2:8" ht="12.75" customHeight="1">
      <c r="B97" s="8">
        <v>2015</v>
      </c>
      <c r="C97" s="21">
        <v>6222</v>
      </c>
      <c r="D97" s="21">
        <v>2107</v>
      </c>
      <c r="E97" s="22">
        <v>0.33863709418193505</v>
      </c>
      <c r="F97" s="21">
        <v>310</v>
      </c>
      <c r="G97" s="22">
        <v>0.14712861888941622</v>
      </c>
      <c r="H97" s="23">
        <v>6.802721088435374</v>
      </c>
    </row>
    <row r="98" spans="1:8" ht="18" customHeight="1">
      <c r="A98" s="26" t="s">
        <v>0</v>
      </c>
      <c r="B98" s="26">
        <v>2017</v>
      </c>
      <c r="C98" s="27">
        <v>62603</v>
      </c>
      <c r="D98" s="27">
        <v>60110</v>
      </c>
      <c r="E98" s="28">
        <v>0.9601776272702586</v>
      </c>
      <c r="F98" s="27">
        <v>20813</v>
      </c>
      <c r="G98" s="28">
        <v>0.3462485443353851</v>
      </c>
      <c r="H98" s="29">
        <v>2.4148108398175476</v>
      </c>
    </row>
    <row r="99" spans="1:8" ht="12.75" customHeight="1">
      <c r="A99" s="26"/>
      <c r="B99" s="26">
        <v>2016</v>
      </c>
      <c r="C99" s="27">
        <v>60382.5</v>
      </c>
      <c r="D99" s="27">
        <v>59298.5</v>
      </c>
      <c r="E99" s="28">
        <v>0.9820477787438413</v>
      </c>
      <c r="F99" s="27">
        <v>19873</v>
      </c>
      <c r="G99" s="28">
        <v>0.33513495282342726</v>
      </c>
      <c r="H99" s="29">
        <v>3.30169211721007</v>
      </c>
    </row>
    <row r="100" spans="1:8" ht="12.75" customHeight="1">
      <c r="A100" s="26"/>
      <c r="B100" s="26">
        <v>2015</v>
      </c>
      <c r="C100" s="27">
        <v>59819</v>
      </c>
      <c r="D100" s="27">
        <v>49263</v>
      </c>
      <c r="E100" s="28">
        <v>0.823534328557816</v>
      </c>
      <c r="F100" s="27">
        <v>16588</v>
      </c>
      <c r="G100" s="28">
        <v>0.33672330146357304</v>
      </c>
      <c r="H100" s="29">
        <v>3.4426526544663885</v>
      </c>
    </row>
    <row r="101" spans="1:8" ht="12">
      <c r="A101" s="16"/>
      <c r="B101" s="16"/>
      <c r="C101" s="17"/>
      <c r="D101" s="17"/>
      <c r="E101" s="17"/>
      <c r="F101" s="18"/>
      <c r="G101" s="18"/>
      <c r="H101" s="19"/>
    </row>
    <row r="102" spans="1:8" ht="18" customHeight="1">
      <c r="A102" s="1"/>
      <c r="B102" s="1"/>
      <c r="C102" s="45" t="s">
        <v>19</v>
      </c>
      <c r="D102" s="45"/>
      <c r="E102" s="45"/>
      <c r="F102" s="45"/>
      <c r="G102" s="45"/>
      <c r="H102" s="45"/>
    </row>
    <row r="103" spans="1:8" ht="39" customHeight="1">
      <c r="A103" s="12" t="s">
        <v>20</v>
      </c>
      <c r="B103" s="13" t="s">
        <v>25</v>
      </c>
      <c r="C103" s="11" t="s">
        <v>24</v>
      </c>
      <c r="D103" s="11" t="s">
        <v>1</v>
      </c>
      <c r="E103" s="11" t="s">
        <v>30</v>
      </c>
      <c r="F103" s="11" t="s">
        <v>29</v>
      </c>
      <c r="G103" s="11" t="s">
        <v>26</v>
      </c>
      <c r="H103" s="11" t="s">
        <v>8</v>
      </c>
    </row>
    <row r="104" spans="1:8" ht="18" customHeight="1">
      <c r="A104" s="8" t="s">
        <v>9</v>
      </c>
      <c r="B104" s="8">
        <v>2017</v>
      </c>
      <c r="C104" s="21">
        <v>18843</v>
      </c>
      <c r="D104" s="21">
        <v>15797</v>
      </c>
      <c r="E104" s="22">
        <v>0.8383484583134321</v>
      </c>
      <c r="F104" s="21">
        <v>5307</v>
      </c>
      <c r="G104" s="22">
        <v>0.3359498638982085</v>
      </c>
      <c r="H104" s="23">
        <v>2.109982856389292</v>
      </c>
    </row>
    <row r="105" spans="2:8" ht="12.75" customHeight="1">
      <c r="B105" s="8">
        <v>2016</v>
      </c>
      <c r="C105" s="21">
        <v>15842</v>
      </c>
      <c r="D105" s="21">
        <v>5780</v>
      </c>
      <c r="E105" s="22">
        <v>0.36485292261078145</v>
      </c>
      <c r="F105" s="21">
        <v>3871</v>
      </c>
      <c r="G105" s="22">
        <v>0.6697231833910035</v>
      </c>
      <c r="H105" s="23">
        <v>2.707581227436823</v>
      </c>
    </row>
    <row r="106" spans="2:8" ht="12.75" customHeight="1">
      <c r="B106" s="8">
        <v>2015</v>
      </c>
      <c r="C106" s="21">
        <v>12688.5</v>
      </c>
      <c r="D106" s="21">
        <v>5780</v>
      </c>
      <c r="E106" s="22">
        <v>0.45553059857351147</v>
      </c>
      <c r="F106" s="21">
        <v>3871</v>
      </c>
      <c r="G106" s="22">
        <v>0.6697231833910035</v>
      </c>
      <c r="H106" s="23">
        <v>3.0173497611264772</v>
      </c>
    </row>
    <row r="107" spans="1:8" ht="18" customHeight="1">
      <c r="A107" s="8" t="s">
        <v>10</v>
      </c>
      <c r="B107" s="8">
        <v>2017</v>
      </c>
      <c r="C107" s="21">
        <v>10402.5</v>
      </c>
      <c r="D107" s="21">
        <v>10396</v>
      </c>
      <c r="E107" s="22">
        <v>0.9993751502042778</v>
      </c>
      <c r="F107" s="21">
        <v>5806</v>
      </c>
      <c r="G107" s="22">
        <v>0.5584840323201231</v>
      </c>
      <c r="H107" s="23">
        <v>1.7375033413525796</v>
      </c>
    </row>
    <row r="108" spans="2:8" ht="12.75" customHeight="1">
      <c r="B108" s="8">
        <v>2016</v>
      </c>
      <c r="C108" s="21">
        <v>18480.5</v>
      </c>
      <c r="D108" s="21">
        <v>17407</v>
      </c>
      <c r="E108" s="22">
        <v>0.9419117448120993</v>
      </c>
      <c r="F108" s="21">
        <v>10042</v>
      </c>
      <c r="G108" s="22">
        <v>0.576894352846556</v>
      </c>
      <c r="H108" s="23">
        <v>2.9113448534936137</v>
      </c>
    </row>
    <row r="109" spans="2:8" ht="12.75" customHeight="1">
      <c r="B109" s="8">
        <v>2015</v>
      </c>
      <c r="C109" s="21">
        <v>18306.25</v>
      </c>
      <c r="D109" s="21">
        <v>16137</v>
      </c>
      <c r="E109" s="22">
        <v>0.881502219187436</v>
      </c>
      <c r="F109" s="21">
        <v>8571</v>
      </c>
      <c r="G109" s="22">
        <v>0.5311396170291875</v>
      </c>
      <c r="H109" s="23">
        <v>2.4229837313949463</v>
      </c>
    </row>
    <row r="110" spans="1:8" ht="18" customHeight="1">
      <c r="A110" s="8" t="s">
        <v>11</v>
      </c>
      <c r="B110" s="8">
        <v>2017</v>
      </c>
      <c r="C110" s="21">
        <v>16357.5</v>
      </c>
      <c r="D110" s="21">
        <v>20951</v>
      </c>
      <c r="E110" s="22">
        <v>1.2808191960874216</v>
      </c>
      <c r="F110" s="21">
        <v>10353</v>
      </c>
      <c r="G110" s="22">
        <v>0.494153023722018</v>
      </c>
      <c r="H110" s="23">
        <v>1.7217348528326637</v>
      </c>
    </row>
    <row r="111" spans="2:8" ht="12.75" customHeight="1">
      <c r="B111" s="8">
        <v>2016</v>
      </c>
      <c r="C111" s="21">
        <v>25204.5</v>
      </c>
      <c r="D111" s="21">
        <v>11241</v>
      </c>
      <c r="E111" s="22">
        <v>0.4459917871808606</v>
      </c>
      <c r="F111" s="21">
        <v>5896</v>
      </c>
      <c r="G111" s="22">
        <v>0.5245084956854372</v>
      </c>
      <c r="H111" s="23">
        <v>3.613835828600929</v>
      </c>
    </row>
    <row r="112" spans="2:8" ht="12.75" customHeight="1">
      <c r="B112" s="8">
        <v>2015</v>
      </c>
      <c r="C112" s="9">
        <v>27628.5</v>
      </c>
      <c r="D112" s="9">
        <v>26281</v>
      </c>
      <c r="E112" s="22">
        <v>0.951227898727763</v>
      </c>
      <c r="F112" s="21">
        <v>11739</v>
      </c>
      <c r="G112" s="22">
        <v>0.44667250104638334</v>
      </c>
      <c r="H112" s="10">
        <v>2.7801744799156363</v>
      </c>
    </row>
    <row r="113" spans="1:246" s="14" customFormat="1" ht="18" customHeight="1">
      <c r="A113" s="8" t="s">
        <v>12</v>
      </c>
      <c r="B113" s="8">
        <v>2017</v>
      </c>
      <c r="C113" s="21">
        <v>10627.5</v>
      </c>
      <c r="D113" s="21">
        <v>14652</v>
      </c>
      <c r="E113" s="22">
        <v>1.3786873676781934</v>
      </c>
      <c r="F113" s="21">
        <v>6195</v>
      </c>
      <c r="G113" s="22">
        <v>0.4228091728091728</v>
      </c>
      <c r="H113" s="23">
        <v>2.966478789676654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</row>
    <row r="114" spans="1:246" s="14" customFormat="1" ht="12.75" customHeight="1">
      <c r="A114" s="8"/>
      <c r="B114" s="8">
        <v>2016</v>
      </c>
      <c r="C114" s="21">
        <v>14859.5</v>
      </c>
      <c r="D114" s="21">
        <v>19370</v>
      </c>
      <c r="E114" s="22">
        <v>1.3035431878596184</v>
      </c>
      <c r="F114" s="21">
        <v>7780</v>
      </c>
      <c r="G114" s="22">
        <v>0.40165203923593185</v>
      </c>
      <c r="H114" s="23">
        <v>2.1919142717973696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</row>
    <row r="115" spans="1:246" s="14" customFormat="1" ht="12.75" customHeight="1">
      <c r="A115" s="8"/>
      <c r="B115" s="24">
        <v>2015</v>
      </c>
      <c r="C115" s="21">
        <v>17207</v>
      </c>
      <c r="D115" s="21">
        <v>10381</v>
      </c>
      <c r="E115" s="22">
        <v>0.6033009821584239</v>
      </c>
      <c r="F115" s="21">
        <v>3055</v>
      </c>
      <c r="G115" s="22">
        <v>0.2942876408823813</v>
      </c>
      <c r="H115" s="23">
        <v>3.6376864314296107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</row>
    <row r="116" spans="1:246" s="14" customFormat="1" ht="18" customHeight="1">
      <c r="A116" s="8" t="s">
        <v>13</v>
      </c>
      <c r="B116" s="8">
        <v>2017</v>
      </c>
      <c r="C116" s="21">
        <v>6694.5</v>
      </c>
      <c r="D116" s="21">
        <v>4519</v>
      </c>
      <c r="E116" s="22">
        <v>0.6750317424751662</v>
      </c>
      <c r="F116" s="21">
        <v>2873</v>
      </c>
      <c r="G116" s="22">
        <v>0.6357601239212215</v>
      </c>
      <c r="H116" s="23">
        <v>2.796847190439868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</row>
    <row r="117" spans="1:246" s="14" customFormat="1" ht="12.75" customHeight="1">
      <c r="A117" s="8"/>
      <c r="B117" s="8">
        <v>2016</v>
      </c>
      <c r="C117" s="21">
        <v>9176</v>
      </c>
      <c r="D117" s="21">
        <v>7746</v>
      </c>
      <c r="E117" s="22">
        <v>0.8441586748038361</v>
      </c>
      <c r="F117" s="21">
        <v>3160</v>
      </c>
      <c r="G117" s="22">
        <v>0.40795249160857217</v>
      </c>
      <c r="H117" s="23">
        <v>2.177700348432056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</row>
    <row r="118" spans="1:246" s="14" customFormat="1" ht="12.75" customHeight="1">
      <c r="A118" s="8"/>
      <c r="B118" s="8">
        <v>2015</v>
      </c>
      <c r="C118" s="21">
        <v>10341.5</v>
      </c>
      <c r="D118" s="21">
        <v>7620</v>
      </c>
      <c r="E118" s="22">
        <v>0.7368370159067833</v>
      </c>
      <c r="F118" s="21">
        <v>2953</v>
      </c>
      <c r="G118" s="22">
        <v>0.38753280839895016</v>
      </c>
      <c r="H118" s="23">
        <v>0.3544842254519674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</row>
    <row r="119" spans="1:246" s="14" customFormat="1" ht="18" customHeight="1">
      <c r="A119" s="8" t="s">
        <v>14</v>
      </c>
      <c r="B119" s="8">
        <v>2017</v>
      </c>
      <c r="C119" s="21">
        <v>3641</v>
      </c>
      <c r="D119" s="21">
        <v>2813</v>
      </c>
      <c r="E119" s="22">
        <v>0.7725899478165339</v>
      </c>
      <c r="F119" s="21">
        <v>1892</v>
      </c>
      <c r="G119" s="22">
        <v>0.6725915392819054</v>
      </c>
      <c r="H119" s="23">
        <v>1.8979833926453142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</row>
    <row r="120" spans="1:246" s="14" customFormat="1" ht="12.75" customHeight="1">
      <c r="A120" s="8"/>
      <c r="B120" s="8">
        <v>2016</v>
      </c>
      <c r="C120" s="21">
        <v>3885</v>
      </c>
      <c r="D120" s="21">
        <v>3487</v>
      </c>
      <c r="E120" s="22">
        <v>0.8975546975546975</v>
      </c>
      <c r="F120" s="21">
        <v>2764</v>
      </c>
      <c r="G120" s="22">
        <v>0.7926584456552911</v>
      </c>
      <c r="H120" s="23">
        <v>1.4632718759145449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</row>
    <row r="121" spans="1:246" s="14" customFormat="1" ht="12.75" customHeight="1">
      <c r="A121" s="8"/>
      <c r="B121" s="8">
        <v>2015</v>
      </c>
      <c r="C121" s="21">
        <v>5352.5</v>
      </c>
      <c r="D121" s="21">
        <v>3590</v>
      </c>
      <c r="E121" s="22">
        <v>0.6707146193367586</v>
      </c>
      <c r="F121" s="21">
        <v>2693</v>
      </c>
      <c r="G121" s="22">
        <v>0.7501392757660167</v>
      </c>
      <c r="H121" s="23">
        <v>1.2702445220704985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</row>
    <row r="122" spans="1:246" s="14" customFormat="1" ht="18" customHeight="1">
      <c r="A122" s="8" t="s">
        <v>15</v>
      </c>
      <c r="B122" s="8">
        <v>2017</v>
      </c>
      <c r="C122" s="21">
        <v>22101</v>
      </c>
      <c r="D122" s="21">
        <v>28277</v>
      </c>
      <c r="E122" s="22">
        <v>1.2794443690330755</v>
      </c>
      <c r="F122" s="21">
        <v>15225</v>
      </c>
      <c r="G122" s="22">
        <v>0.5384234536902783</v>
      </c>
      <c r="H122" s="23">
        <v>1.1648977478643543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</row>
    <row r="123" spans="1:246" s="14" customFormat="1" ht="12.75" customHeight="1">
      <c r="A123" s="8"/>
      <c r="B123" s="8">
        <v>2016</v>
      </c>
      <c r="C123" s="21">
        <v>24498</v>
      </c>
      <c r="D123" s="21">
        <v>9883</v>
      </c>
      <c r="E123" s="22">
        <v>0.4034206874030533</v>
      </c>
      <c r="F123" s="21">
        <v>4700</v>
      </c>
      <c r="G123" s="22">
        <v>0.4755640999696448</v>
      </c>
      <c r="H123" s="23">
        <v>2.028397565922921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</row>
    <row r="124" spans="1:246" s="14" customFormat="1" ht="12.75" customHeight="1">
      <c r="A124" s="8"/>
      <c r="B124" s="8">
        <v>2015</v>
      </c>
      <c r="C124" s="21">
        <v>28605</v>
      </c>
      <c r="D124" s="21">
        <v>33225</v>
      </c>
      <c r="E124" s="22">
        <v>1.1615102254850551</v>
      </c>
      <c r="F124" s="21">
        <v>17812</v>
      </c>
      <c r="G124" s="22">
        <v>0.5361023325808879</v>
      </c>
      <c r="H124" s="23">
        <v>2.0669422589678623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</row>
    <row r="125" spans="1:246" s="14" customFormat="1" ht="18" customHeight="1">
      <c r="A125" s="8" t="s">
        <v>16</v>
      </c>
      <c r="B125" s="8">
        <v>2017</v>
      </c>
      <c r="C125" s="21">
        <v>6510</v>
      </c>
      <c r="D125" s="21">
        <v>6742</v>
      </c>
      <c r="E125" s="22">
        <v>1.0356374807987712</v>
      </c>
      <c r="F125" s="21">
        <v>4037</v>
      </c>
      <c r="G125" s="22">
        <v>0.5987837436962326</v>
      </c>
      <c r="H125" s="23">
        <v>2.6128266033254155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</row>
    <row r="126" spans="1:246" s="14" customFormat="1" ht="12.75" customHeight="1">
      <c r="A126" s="8"/>
      <c r="B126" s="8">
        <v>2016</v>
      </c>
      <c r="C126" s="21">
        <v>9620.5</v>
      </c>
      <c r="D126" s="21">
        <v>8973</v>
      </c>
      <c r="E126" s="22">
        <v>0.9326958058312977</v>
      </c>
      <c r="F126" s="21">
        <v>3575</v>
      </c>
      <c r="G126" s="22">
        <v>0.39841747464616073</v>
      </c>
      <c r="H126" s="23">
        <v>0.5530973451327433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</row>
    <row r="127" spans="1:246" s="14" customFormat="1" ht="12.75" customHeight="1">
      <c r="A127" s="8"/>
      <c r="B127" s="8">
        <v>2015</v>
      </c>
      <c r="C127" s="21">
        <v>10807</v>
      </c>
      <c r="D127" s="21">
        <v>7211</v>
      </c>
      <c r="E127" s="22">
        <v>0.6672527065790691</v>
      </c>
      <c r="F127" s="21">
        <v>2955</v>
      </c>
      <c r="G127" s="22">
        <v>0.40979059769796145</v>
      </c>
      <c r="H127" s="23">
        <v>1.0319917440660475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</row>
    <row r="128" spans="1:246" s="14" customFormat="1" ht="18" customHeight="1">
      <c r="A128" s="8" t="s">
        <v>17</v>
      </c>
      <c r="B128" s="8">
        <v>2017</v>
      </c>
      <c r="C128" s="21">
        <v>20081.5</v>
      </c>
      <c r="D128" s="21">
        <v>17298</v>
      </c>
      <c r="E128" s="22">
        <v>0.8613898364166024</v>
      </c>
      <c r="F128" s="21">
        <v>6232</v>
      </c>
      <c r="G128" s="22">
        <v>0.36027286391490343</v>
      </c>
      <c r="H128" s="23">
        <v>1.5035333032626672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</row>
    <row r="129" spans="1:246" s="14" customFormat="1" ht="12.75" customHeight="1">
      <c r="A129" s="8"/>
      <c r="B129" s="8">
        <v>2016</v>
      </c>
      <c r="C129" s="21">
        <v>17261.5</v>
      </c>
      <c r="D129" s="21">
        <v>18930</v>
      </c>
      <c r="E129" s="22">
        <v>1.0966601975494599</v>
      </c>
      <c r="F129" s="21">
        <v>10138</v>
      </c>
      <c r="G129" s="22">
        <v>0.5355520338087691</v>
      </c>
      <c r="H129" s="23">
        <v>0.9714396735962697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</row>
    <row r="130" spans="1:246" s="14" customFormat="1" ht="12.75" customHeight="1">
      <c r="A130" s="8"/>
      <c r="B130" s="8">
        <v>2015</v>
      </c>
      <c r="C130" s="21">
        <v>26290</v>
      </c>
      <c r="D130" s="21">
        <v>21136</v>
      </c>
      <c r="E130" s="22">
        <v>0.8039558767592241</v>
      </c>
      <c r="F130" s="21">
        <v>6552</v>
      </c>
      <c r="G130" s="22">
        <v>0.30999242997728993</v>
      </c>
      <c r="H130" s="23">
        <v>3.356831151393085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</row>
    <row r="131" spans="1:246" s="14" customFormat="1" ht="18" customHeight="1">
      <c r="A131" s="26" t="s">
        <v>0</v>
      </c>
      <c r="B131" s="26">
        <v>2017</v>
      </c>
      <c r="C131" s="27">
        <v>115258.5</v>
      </c>
      <c r="D131" s="27">
        <v>121445</v>
      </c>
      <c r="E131" s="28">
        <v>1.0536750001084518</v>
      </c>
      <c r="F131" s="27">
        <v>57920</v>
      </c>
      <c r="G131" s="28">
        <v>0.47692371032154474</v>
      </c>
      <c r="H131" s="29">
        <v>1.9210423742970097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46" s="14" customFormat="1" ht="12.75" customHeight="1">
      <c r="A132" s="26"/>
      <c r="B132" s="26">
        <v>2016</v>
      </c>
      <c r="C132" s="27">
        <v>138827.5</v>
      </c>
      <c r="D132" s="27">
        <v>102817</v>
      </c>
      <c r="E132" s="28">
        <v>0.7406097495092832</v>
      </c>
      <c r="F132" s="27">
        <v>51926</v>
      </c>
      <c r="G132" s="28">
        <v>0.5050332143517122</v>
      </c>
      <c r="H132" s="29">
        <v>2.171697766492374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</row>
    <row r="133" spans="1:246" s="14" customFormat="1" ht="12.75" customHeight="1">
      <c r="A133" s="30"/>
      <c r="B133" s="30">
        <v>2015</v>
      </c>
      <c r="C133" s="31">
        <v>157226.25</v>
      </c>
      <c r="D133" s="31">
        <v>131361</v>
      </c>
      <c r="E133" s="32">
        <v>0.8354902568750447</v>
      </c>
      <c r="F133" s="31">
        <v>60201</v>
      </c>
      <c r="G133" s="32">
        <v>0.458286706099984</v>
      </c>
      <c r="H133" s="33">
        <v>2.2741253005759874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</row>
    <row r="134" spans="3:8" ht="12">
      <c r="C134" s="8"/>
      <c r="D134" s="8"/>
      <c r="E134" s="8"/>
      <c r="F134" s="8"/>
      <c r="G134" s="8"/>
      <c r="H134" s="8"/>
    </row>
    <row r="135" spans="1:8" ht="12.75">
      <c r="A135" s="8" t="s">
        <v>32</v>
      </c>
      <c r="C135" s="8"/>
      <c r="D135" s="8"/>
      <c r="E135" s="8"/>
      <c r="F135" s="8"/>
      <c r="G135" s="8"/>
      <c r="H135" s="8"/>
    </row>
  </sheetData>
  <sheetProtection/>
  <mergeCells count="4">
    <mergeCell ref="C3:H3"/>
    <mergeCell ref="C36:H36"/>
    <mergeCell ref="C69:H69"/>
    <mergeCell ref="C102:H102"/>
  </mergeCells>
  <printOptions/>
  <pageMargins left="0.7" right="0.7" top="0.75" bottom="0.75" header="0.3" footer="0.3"/>
  <pageSetup horizontalDpi="600" verticalDpi="600" orientation="landscape" paperSize="9" scale="68" r:id="rId1"/>
  <rowBreaks count="3" manualBreakCount="3">
    <brk id="35" max="8" man="1"/>
    <brk id="67" max="8" man="1"/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27</v>
      </c>
      <c r="B1" s="5"/>
      <c r="H1" s="7"/>
    </row>
    <row r="2" spans="1:8" ht="12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5" t="s">
        <v>6</v>
      </c>
      <c r="D3" s="45"/>
      <c r="E3" s="45"/>
      <c r="F3" s="45"/>
      <c r="G3" s="45"/>
      <c r="H3" s="45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2016</v>
      </c>
      <c r="C5" s="21">
        <v>61916.5</v>
      </c>
      <c r="D5" s="21">
        <v>61214</v>
      </c>
      <c r="E5" s="22">
        <v>0.9886540744389621</v>
      </c>
      <c r="F5" s="21">
        <v>33818</v>
      </c>
      <c r="G5" s="22">
        <v>0.5524553206782762</v>
      </c>
      <c r="H5" s="23">
        <v>5.58873972440712</v>
      </c>
    </row>
    <row r="6" spans="2:8" ht="12.75" customHeight="1">
      <c r="B6" s="8">
        <v>2015</v>
      </c>
      <c r="C6" s="21">
        <v>61077</v>
      </c>
      <c r="D6" s="21">
        <v>38269</v>
      </c>
      <c r="E6" s="22">
        <v>0.6265697398365997</v>
      </c>
      <c r="F6" s="21">
        <v>28746</v>
      </c>
      <c r="G6" s="22">
        <v>0.7511562883796284</v>
      </c>
      <c r="H6" s="23">
        <v>5.009392611145898</v>
      </c>
    </row>
    <row r="7" spans="2:8" ht="12.75" customHeight="1">
      <c r="B7" s="8">
        <v>2014</v>
      </c>
      <c r="C7" s="21">
        <v>60483</v>
      </c>
      <c r="D7" s="21">
        <v>40169</v>
      </c>
      <c r="E7" s="22">
        <v>0.6641370302399021</v>
      </c>
      <c r="F7" s="21">
        <v>29385</v>
      </c>
      <c r="G7" s="22">
        <v>0.7315342677188877</v>
      </c>
      <c r="H7" s="23">
        <v>4.955336767294777</v>
      </c>
    </row>
    <row r="8" spans="1:8" ht="18" customHeight="1">
      <c r="A8" s="8" t="s">
        <v>10</v>
      </c>
      <c r="B8" s="8">
        <v>2016</v>
      </c>
      <c r="C8" s="21">
        <v>21789</v>
      </c>
      <c r="D8" s="21">
        <v>23441</v>
      </c>
      <c r="E8" s="22">
        <v>1.0758180733397587</v>
      </c>
      <c r="F8" s="21">
        <v>14578</v>
      </c>
      <c r="G8" s="22">
        <v>0.6219017959984642</v>
      </c>
      <c r="H8" s="23">
        <v>2.8124571271779395</v>
      </c>
    </row>
    <row r="9" spans="2:8" ht="12.75" customHeight="1">
      <c r="B9" s="8">
        <v>2015</v>
      </c>
      <c r="C9" s="21">
        <v>21371</v>
      </c>
      <c r="D9" s="21">
        <v>22379</v>
      </c>
      <c r="E9" s="22">
        <v>1.0471667212577793</v>
      </c>
      <c r="F9" s="21">
        <v>13704</v>
      </c>
      <c r="G9" s="22">
        <v>0.612359801599714</v>
      </c>
      <c r="H9" s="23">
        <v>3.9404553415061296</v>
      </c>
    </row>
    <row r="10" spans="2:8" ht="12.75" customHeight="1">
      <c r="B10" s="8">
        <v>2014</v>
      </c>
      <c r="C10" s="21">
        <v>21069</v>
      </c>
      <c r="D10" s="21">
        <v>22384</v>
      </c>
      <c r="E10" s="22">
        <v>1.0624139731358868</v>
      </c>
      <c r="F10" s="21">
        <v>12592</v>
      </c>
      <c r="G10" s="22">
        <v>0.5625446747676912</v>
      </c>
      <c r="H10" s="23">
        <v>5.730440097799511</v>
      </c>
    </row>
    <row r="11" spans="1:8" ht="18" customHeight="1">
      <c r="A11" s="8" t="s">
        <v>11</v>
      </c>
      <c r="B11" s="8">
        <v>2016</v>
      </c>
      <c r="C11" s="21">
        <v>42654</v>
      </c>
      <c r="D11" s="21">
        <v>24170</v>
      </c>
      <c r="E11" s="22">
        <v>0.5666525999906222</v>
      </c>
      <c r="F11" s="21">
        <v>17714</v>
      </c>
      <c r="G11" s="22">
        <v>0.7328920148944973</v>
      </c>
      <c r="H11" s="23">
        <v>4.290391780512589</v>
      </c>
    </row>
    <row r="12" spans="2:8" ht="12.75" customHeight="1">
      <c r="B12" s="8">
        <v>2015</v>
      </c>
      <c r="C12" s="21">
        <v>41967</v>
      </c>
      <c r="D12" s="21">
        <v>26086</v>
      </c>
      <c r="E12" s="22">
        <v>0.6215836252293468</v>
      </c>
      <c r="F12" s="21">
        <v>16706</v>
      </c>
      <c r="G12" s="22">
        <v>0.640420148738787</v>
      </c>
      <c r="H12" s="23">
        <v>5.267568538249731</v>
      </c>
    </row>
    <row r="13" spans="2:8" ht="12.75" customHeight="1">
      <c r="B13" s="8">
        <v>2014</v>
      </c>
      <c r="C13" s="21">
        <v>41227</v>
      </c>
      <c r="D13" s="21">
        <v>17943</v>
      </c>
      <c r="E13" s="22">
        <v>0.43522448880587966</v>
      </c>
      <c r="F13" s="21">
        <v>13942</v>
      </c>
      <c r="G13" s="22">
        <v>0.7770161065596611</v>
      </c>
      <c r="H13" s="23">
        <v>5.310567356816349</v>
      </c>
    </row>
    <row r="14" spans="1:8" ht="18" customHeight="1">
      <c r="A14" s="8" t="s">
        <v>12</v>
      </c>
      <c r="B14" s="8">
        <v>2016</v>
      </c>
      <c r="C14" s="21">
        <v>37430.5</v>
      </c>
      <c r="D14" s="21">
        <v>25747</v>
      </c>
      <c r="E14" s="22">
        <v>0.6878615033194855</v>
      </c>
      <c r="F14" s="21">
        <v>19418</v>
      </c>
      <c r="G14" s="22">
        <v>0.7541849535868257</v>
      </c>
      <c r="H14" s="23">
        <v>2.471933257802039</v>
      </c>
    </row>
    <row r="15" spans="1:9" ht="12.75" customHeight="1">
      <c r="A15" s="24"/>
      <c r="B15" s="8">
        <v>2015</v>
      </c>
      <c r="C15" s="21">
        <v>36744</v>
      </c>
      <c r="D15" s="21">
        <v>22137</v>
      </c>
      <c r="E15" s="22">
        <v>0.6024657086871326</v>
      </c>
      <c r="F15" s="21">
        <v>16094</v>
      </c>
      <c r="G15" s="41">
        <v>0.7270181144689886</v>
      </c>
      <c r="H15" s="25">
        <v>6.275630669814838</v>
      </c>
      <c r="I15" s="2"/>
    </row>
    <row r="16" spans="2:9" ht="12.75" customHeight="1">
      <c r="B16" s="8">
        <v>2014</v>
      </c>
      <c r="C16" s="21">
        <v>36077</v>
      </c>
      <c r="D16" s="21">
        <v>17789</v>
      </c>
      <c r="E16" s="22">
        <v>0.4930842364941653</v>
      </c>
      <c r="F16" s="21">
        <v>12853</v>
      </c>
      <c r="G16" s="22">
        <v>0.722525155995278</v>
      </c>
      <c r="H16" s="23">
        <v>5.109383995394358</v>
      </c>
      <c r="I16" s="2"/>
    </row>
    <row r="17" spans="1:9" ht="18" customHeight="1">
      <c r="A17" s="8" t="s">
        <v>13</v>
      </c>
      <c r="B17" s="8">
        <v>2016</v>
      </c>
      <c r="C17" s="21">
        <v>25509</v>
      </c>
      <c r="D17" s="21">
        <v>18996</v>
      </c>
      <c r="E17" s="22">
        <v>0.7446783488180642</v>
      </c>
      <c r="F17" s="21">
        <v>13297</v>
      </c>
      <c r="G17" s="22">
        <v>0.6999894714676774</v>
      </c>
      <c r="H17" s="23">
        <v>3.3090170715198917</v>
      </c>
      <c r="I17" s="2"/>
    </row>
    <row r="18" spans="2:9" ht="12.75" customHeight="1">
      <c r="B18" s="8">
        <v>2015</v>
      </c>
      <c r="C18" s="21">
        <v>25043</v>
      </c>
      <c r="D18" s="21">
        <v>17480</v>
      </c>
      <c r="E18" s="22">
        <v>0.6979994409615461</v>
      </c>
      <c r="F18" s="21">
        <v>12189</v>
      </c>
      <c r="G18" s="22">
        <v>0.6973112128146453</v>
      </c>
      <c r="H18" s="23">
        <v>3.855935679711215</v>
      </c>
      <c r="I18" s="2"/>
    </row>
    <row r="19" spans="2:9" ht="12.75" customHeight="1">
      <c r="B19" s="8">
        <v>2014</v>
      </c>
      <c r="C19" s="21">
        <v>24631</v>
      </c>
      <c r="D19" s="21">
        <v>18456</v>
      </c>
      <c r="E19" s="22">
        <v>0.7492996630262677</v>
      </c>
      <c r="F19" s="21">
        <v>10523</v>
      </c>
      <c r="G19" s="22">
        <v>0.5701668833983529</v>
      </c>
      <c r="H19" s="23">
        <v>3.592814371257485</v>
      </c>
      <c r="I19" s="2"/>
    </row>
    <row r="20" spans="1:9" ht="18" customHeight="1">
      <c r="A20" s="8" t="s">
        <v>14</v>
      </c>
      <c r="B20" s="8">
        <v>2016</v>
      </c>
      <c r="C20" s="21">
        <v>37078.5</v>
      </c>
      <c r="D20" s="21">
        <v>34073</v>
      </c>
      <c r="E20" s="22">
        <v>0.9189422441576655</v>
      </c>
      <c r="F20" s="21">
        <v>21291</v>
      </c>
      <c r="G20" s="22">
        <v>0.6248642620256508</v>
      </c>
      <c r="H20" s="23">
        <v>3.240805974355361</v>
      </c>
      <c r="I20" s="2"/>
    </row>
    <row r="21" spans="2:9" ht="12.75" customHeight="1">
      <c r="B21" s="8">
        <v>2015</v>
      </c>
      <c r="C21" s="21">
        <v>36236</v>
      </c>
      <c r="D21" s="21">
        <v>34564</v>
      </c>
      <c r="E21" s="22">
        <v>0.9538580417264598</v>
      </c>
      <c r="F21" s="21">
        <v>21244</v>
      </c>
      <c r="G21" s="22">
        <v>0.6146279365814142</v>
      </c>
      <c r="H21" s="23">
        <v>3.954057616268123</v>
      </c>
      <c r="I21" s="2"/>
    </row>
    <row r="22" spans="2:9" ht="12.75" customHeight="1">
      <c r="B22" s="8">
        <v>2014</v>
      </c>
      <c r="C22" s="21">
        <v>35450</v>
      </c>
      <c r="D22" s="21">
        <v>29287</v>
      </c>
      <c r="E22" s="22">
        <v>0.8261495063469676</v>
      </c>
      <c r="F22" s="21">
        <v>18319</v>
      </c>
      <c r="G22" s="22">
        <v>0.6254993683204152</v>
      </c>
      <c r="H22" s="23">
        <v>3.416198034372208</v>
      </c>
      <c r="I22" s="2"/>
    </row>
    <row r="23" spans="1:9" ht="18" customHeight="1">
      <c r="A23" s="8" t="s">
        <v>15</v>
      </c>
      <c r="B23" s="8">
        <v>2016</v>
      </c>
      <c r="C23" s="21">
        <v>39993.5</v>
      </c>
      <c r="D23" s="21">
        <v>35392</v>
      </c>
      <c r="E23" s="22">
        <v>0.8849438033680473</v>
      </c>
      <c r="F23" s="21">
        <v>23279</v>
      </c>
      <c r="G23" s="22">
        <v>0.657747513562387</v>
      </c>
      <c r="H23" s="23">
        <v>5.326689290777095</v>
      </c>
      <c r="I23" s="2"/>
    </row>
    <row r="24" spans="2:9" ht="12.75" customHeight="1">
      <c r="B24" s="8">
        <v>2015</v>
      </c>
      <c r="C24" s="21">
        <v>38978</v>
      </c>
      <c r="D24" s="21">
        <v>39104</v>
      </c>
      <c r="E24" s="22">
        <v>1.003232592744625</v>
      </c>
      <c r="F24" s="21">
        <v>25607</v>
      </c>
      <c r="G24" s="22">
        <v>0.6548434942716858</v>
      </c>
      <c r="H24" s="23">
        <v>5.58441051275042</v>
      </c>
      <c r="I24" s="2"/>
    </row>
    <row r="25" spans="2:9" ht="12.75" customHeight="1">
      <c r="B25" s="8">
        <v>2014</v>
      </c>
      <c r="C25" s="21">
        <v>38124</v>
      </c>
      <c r="D25" s="21">
        <v>25349</v>
      </c>
      <c r="E25" s="22">
        <v>0.6649092435211416</v>
      </c>
      <c r="F25" s="21">
        <v>19166</v>
      </c>
      <c r="G25" s="22">
        <v>0.7560850526647994</v>
      </c>
      <c r="H25" s="23">
        <v>6.9119634133665935</v>
      </c>
      <c r="I25" s="2"/>
    </row>
    <row r="26" spans="1:9" ht="18" customHeight="1">
      <c r="A26" s="24" t="s">
        <v>16</v>
      </c>
      <c r="B26" s="8">
        <v>2016</v>
      </c>
      <c r="C26" s="21">
        <v>15046</v>
      </c>
      <c r="D26" s="21">
        <v>13634</v>
      </c>
      <c r="E26" s="22">
        <v>0.9061544596570517</v>
      </c>
      <c r="F26" s="21">
        <v>9370</v>
      </c>
      <c r="G26" s="41">
        <v>0.6872524570925627</v>
      </c>
      <c r="H26" s="25">
        <v>6.4034151547492</v>
      </c>
      <c r="I26" s="2"/>
    </row>
    <row r="27" spans="2:9" ht="12.75" customHeight="1">
      <c r="B27" s="8">
        <v>2015</v>
      </c>
      <c r="C27" s="21">
        <v>14407</v>
      </c>
      <c r="D27" s="21">
        <v>12984</v>
      </c>
      <c r="E27" s="22">
        <v>0.9012285694454085</v>
      </c>
      <c r="F27" s="21">
        <v>7060</v>
      </c>
      <c r="G27" s="22">
        <v>0.5437461491065927</v>
      </c>
      <c r="H27" s="23">
        <v>6.9405099150141645</v>
      </c>
      <c r="I27" s="2"/>
    </row>
    <row r="28" spans="2:9" ht="12.75" customHeight="1">
      <c r="B28" s="8">
        <v>2014</v>
      </c>
      <c r="C28" s="21">
        <v>14123</v>
      </c>
      <c r="D28" s="21">
        <v>9369</v>
      </c>
      <c r="E28" s="22">
        <v>0.6633859661544997</v>
      </c>
      <c r="F28" s="21">
        <v>7568</v>
      </c>
      <c r="G28" s="22">
        <v>0.8077703063293842</v>
      </c>
      <c r="H28" s="23">
        <v>6.398996235884567</v>
      </c>
      <c r="I28" s="2"/>
    </row>
    <row r="29" spans="1:9" ht="18" customHeight="1">
      <c r="A29" s="8" t="s">
        <v>17</v>
      </c>
      <c r="B29" s="8">
        <v>2016</v>
      </c>
      <c r="C29" s="21">
        <v>31806</v>
      </c>
      <c r="D29" s="21">
        <v>28426</v>
      </c>
      <c r="E29" s="22">
        <v>0.8937307426271772</v>
      </c>
      <c r="F29" s="21">
        <v>17789</v>
      </c>
      <c r="G29" s="22">
        <v>0.625800323647365</v>
      </c>
      <c r="H29" s="23">
        <v>1.8550789813929958</v>
      </c>
      <c r="I29" s="2"/>
    </row>
    <row r="30" spans="2:9" ht="12.75" customHeight="1">
      <c r="B30" s="8">
        <v>2015</v>
      </c>
      <c r="C30" s="21">
        <v>31724</v>
      </c>
      <c r="D30" s="21">
        <v>29655</v>
      </c>
      <c r="E30" s="22">
        <v>0.9347812381792965</v>
      </c>
      <c r="F30" s="21">
        <v>17325</v>
      </c>
      <c r="G30" s="22">
        <v>0.5842185128983308</v>
      </c>
      <c r="H30" s="23">
        <v>3.982683982683983</v>
      </c>
      <c r="I30" s="2"/>
    </row>
    <row r="31" spans="2:9" ht="12.75" customHeight="1">
      <c r="B31" s="8">
        <v>2014</v>
      </c>
      <c r="C31" s="21">
        <v>31196</v>
      </c>
      <c r="D31" s="21">
        <v>27577</v>
      </c>
      <c r="E31" s="22">
        <v>0.8839915373765868</v>
      </c>
      <c r="F31" s="21">
        <v>15177</v>
      </c>
      <c r="G31" s="22">
        <v>0.5503499292889001</v>
      </c>
      <c r="H31" s="23">
        <v>3.729220656090007</v>
      </c>
      <c r="I31" s="2"/>
    </row>
    <row r="32" spans="1:9" ht="18" customHeight="1">
      <c r="A32" s="26" t="s">
        <v>0</v>
      </c>
      <c r="B32" s="26">
        <v>2016</v>
      </c>
      <c r="C32" s="27">
        <v>313223</v>
      </c>
      <c r="D32" s="27">
        <v>265093</v>
      </c>
      <c r="E32" s="28">
        <v>0.8463395089121808</v>
      </c>
      <c r="F32" s="27">
        <v>170554</v>
      </c>
      <c r="G32" s="28">
        <v>0.643374212068972</v>
      </c>
      <c r="H32" s="29">
        <v>4.010460030254348</v>
      </c>
      <c r="I32" s="2"/>
    </row>
    <row r="33" spans="1:9" ht="12.75" customHeight="1">
      <c r="A33" s="26"/>
      <c r="B33" s="26">
        <v>2015</v>
      </c>
      <c r="C33" s="27">
        <v>307547</v>
      </c>
      <c r="D33" s="27">
        <v>242658</v>
      </c>
      <c r="E33" s="28">
        <v>0.7890111104969322</v>
      </c>
      <c r="F33" s="27">
        <v>158675</v>
      </c>
      <c r="G33" s="28">
        <v>0.6539038482143593</v>
      </c>
      <c r="H33" s="29">
        <v>4.9094060185914605</v>
      </c>
      <c r="I33" s="2"/>
    </row>
    <row r="34" spans="1:9" ht="12.75" customHeight="1">
      <c r="A34" s="26"/>
      <c r="B34" s="26">
        <v>2014</v>
      </c>
      <c r="C34" s="27">
        <v>302380</v>
      </c>
      <c r="D34" s="27">
        <v>208323</v>
      </c>
      <c r="E34" s="28">
        <v>0.6889443746279516</v>
      </c>
      <c r="F34" s="27">
        <v>139525</v>
      </c>
      <c r="G34" s="28">
        <v>0.6697532197597</v>
      </c>
      <c r="H34" s="29">
        <v>4.97768977442265</v>
      </c>
      <c r="I34" s="2"/>
    </row>
    <row r="35" spans="1:8" ht="12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45" t="s">
        <v>7</v>
      </c>
      <c r="D36" s="45"/>
      <c r="E36" s="45"/>
      <c r="F36" s="45"/>
      <c r="G36" s="45"/>
      <c r="H36" s="45"/>
    </row>
    <row r="37" spans="1:8" ht="39" customHeight="1">
      <c r="A37" s="12" t="s">
        <v>20</v>
      </c>
      <c r="B37" s="13" t="s">
        <v>25</v>
      </c>
      <c r="C37" s="11" t="s">
        <v>4</v>
      </c>
      <c r="D37" s="11" t="s">
        <v>1</v>
      </c>
      <c r="E37" s="11" t="s">
        <v>22</v>
      </c>
      <c r="F37" s="11" t="s">
        <v>29</v>
      </c>
      <c r="G37" s="11" t="s">
        <v>28</v>
      </c>
      <c r="H37" s="11" t="s">
        <v>8</v>
      </c>
    </row>
    <row r="38" spans="1:8" ht="18" customHeight="1">
      <c r="A38" s="8" t="s">
        <v>9</v>
      </c>
      <c r="B38" s="8">
        <v>2016</v>
      </c>
      <c r="C38" s="21">
        <v>81781</v>
      </c>
      <c r="D38" s="21">
        <v>56644</v>
      </c>
      <c r="E38" s="22">
        <v>0.6926303175554224</v>
      </c>
      <c r="F38" s="21">
        <v>31980</v>
      </c>
      <c r="G38" s="22">
        <v>0.5645787726855448</v>
      </c>
      <c r="H38" s="23">
        <v>9.857133944725186</v>
      </c>
    </row>
    <row r="39" spans="2:8" ht="12.75" customHeight="1">
      <c r="B39" s="8">
        <v>2015</v>
      </c>
      <c r="C39" s="21">
        <v>71898.66666666667</v>
      </c>
      <c r="D39" s="21">
        <v>55825</v>
      </c>
      <c r="E39" s="22">
        <v>0.7764399896150137</v>
      </c>
      <c r="F39" s="21">
        <v>30677</v>
      </c>
      <c r="G39" s="22">
        <v>0.5495208240035826</v>
      </c>
      <c r="H39" s="23">
        <v>6.497613708239894</v>
      </c>
    </row>
    <row r="40" spans="2:8" ht="12.75" customHeight="1">
      <c r="B40" s="8">
        <v>2014</v>
      </c>
      <c r="C40" s="21">
        <v>71856</v>
      </c>
      <c r="D40" s="21">
        <v>56980</v>
      </c>
      <c r="E40" s="22">
        <v>0.7929748385660209</v>
      </c>
      <c r="F40" s="21">
        <v>32152</v>
      </c>
      <c r="G40" s="22">
        <v>0.5642681642681643</v>
      </c>
      <c r="H40" s="23">
        <v>7.2</v>
      </c>
    </row>
    <row r="41" spans="1:8" ht="18" customHeight="1">
      <c r="A41" s="8" t="s">
        <v>10</v>
      </c>
      <c r="B41" s="8">
        <v>2016</v>
      </c>
      <c r="C41" s="21">
        <v>28159</v>
      </c>
      <c r="D41" s="21">
        <v>27668</v>
      </c>
      <c r="E41" s="22">
        <v>0.9825633012535957</v>
      </c>
      <c r="F41" s="21">
        <v>15924</v>
      </c>
      <c r="G41" s="22">
        <v>0.5755385282636981</v>
      </c>
      <c r="H41" s="23">
        <v>7.301208018053896</v>
      </c>
    </row>
    <row r="42" spans="2:8" ht="12.75" customHeight="1">
      <c r="B42" s="8">
        <v>2015</v>
      </c>
      <c r="C42" s="21">
        <v>28313</v>
      </c>
      <c r="D42" s="21">
        <v>29402</v>
      </c>
      <c r="E42" s="22">
        <v>1.038462896902483</v>
      </c>
      <c r="F42" s="21">
        <v>17107</v>
      </c>
      <c r="G42" s="22">
        <v>0.5818311679477587</v>
      </c>
      <c r="H42" s="23">
        <v>5.264244426094137</v>
      </c>
    </row>
    <row r="43" spans="2:8" ht="12.75" customHeight="1">
      <c r="B43" s="8">
        <v>2014</v>
      </c>
      <c r="C43" s="21">
        <v>28550</v>
      </c>
      <c r="D43" s="21">
        <v>25912</v>
      </c>
      <c r="E43" s="22">
        <v>0.9076007005253941</v>
      </c>
      <c r="F43" s="21">
        <v>12714</v>
      </c>
      <c r="G43" s="22">
        <v>0.49066069774621796</v>
      </c>
      <c r="H43" s="23">
        <v>4.3</v>
      </c>
    </row>
    <row r="44" spans="1:8" ht="18" customHeight="1">
      <c r="A44" s="8" t="s">
        <v>11</v>
      </c>
      <c r="B44" s="8">
        <v>2016</v>
      </c>
      <c r="C44" s="21">
        <v>52966</v>
      </c>
      <c r="D44" s="21">
        <v>29239</v>
      </c>
      <c r="E44" s="22">
        <v>0.5520333799040894</v>
      </c>
      <c r="F44" s="21">
        <v>19519</v>
      </c>
      <c r="G44" s="22">
        <v>0.6675672902630049</v>
      </c>
      <c r="H44" s="23">
        <v>4.243281471004243</v>
      </c>
    </row>
    <row r="45" spans="2:8" ht="12.75" customHeight="1">
      <c r="B45" s="8">
        <v>2015</v>
      </c>
      <c r="C45" s="21">
        <v>53468</v>
      </c>
      <c r="D45" s="21">
        <v>30525</v>
      </c>
      <c r="E45" s="22">
        <v>0.5709022218897284</v>
      </c>
      <c r="F45" s="21">
        <v>19908</v>
      </c>
      <c r="G45" s="22">
        <v>0.6521867321867322</v>
      </c>
      <c r="H45" s="23">
        <v>2.73972602739726</v>
      </c>
    </row>
    <row r="46" spans="2:8" ht="12.75" customHeight="1">
      <c r="B46" s="8">
        <v>2014</v>
      </c>
      <c r="C46" s="21">
        <v>53896</v>
      </c>
      <c r="D46" s="21">
        <v>29919</v>
      </c>
      <c r="E46" s="22">
        <v>0.5551246845777053</v>
      </c>
      <c r="F46" s="21">
        <v>18801</v>
      </c>
      <c r="G46" s="22">
        <v>0.6283966710117317</v>
      </c>
      <c r="H46" s="23">
        <v>1.9</v>
      </c>
    </row>
    <row r="47" spans="1:8" ht="18" customHeight="1">
      <c r="A47" s="8" t="s">
        <v>12</v>
      </c>
      <c r="B47" s="8">
        <v>2016</v>
      </c>
      <c r="C47" s="21">
        <v>47028</v>
      </c>
      <c r="D47" s="21">
        <v>42920</v>
      </c>
      <c r="E47" s="22">
        <v>0.9126477842987156</v>
      </c>
      <c r="F47" s="21">
        <v>24999</v>
      </c>
      <c r="G47" s="22">
        <v>0.5824557315936626</v>
      </c>
      <c r="H47" s="23">
        <v>5.926163209738128</v>
      </c>
    </row>
    <row r="48" spans="2:8" ht="12.75" customHeight="1">
      <c r="B48" s="8">
        <v>2015</v>
      </c>
      <c r="C48" s="21">
        <v>47562</v>
      </c>
      <c r="D48" s="21">
        <v>39009</v>
      </c>
      <c r="E48" s="22">
        <v>0.8201715655355115</v>
      </c>
      <c r="F48" s="21">
        <v>24484</v>
      </c>
      <c r="G48" s="22">
        <v>0.6276500294803763</v>
      </c>
      <c r="H48" s="23">
        <v>2.7567682194104757</v>
      </c>
    </row>
    <row r="49" spans="1:256" s="14" customFormat="1" ht="12.75" customHeight="1">
      <c r="A49" s="8"/>
      <c r="B49" s="8">
        <v>2014</v>
      </c>
      <c r="C49" s="21">
        <v>47981</v>
      </c>
      <c r="D49" s="21">
        <v>38788</v>
      </c>
      <c r="E49" s="22">
        <v>0.808403326316667</v>
      </c>
      <c r="F49" s="21">
        <v>23589</v>
      </c>
      <c r="G49" s="22">
        <v>0.608152005774982</v>
      </c>
      <c r="H49" s="23">
        <v>3.4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4" customFormat="1" ht="18" customHeight="1">
      <c r="A50" s="8" t="s">
        <v>13</v>
      </c>
      <c r="B50" s="8">
        <v>2016</v>
      </c>
      <c r="C50" s="21">
        <v>30384</v>
      </c>
      <c r="D50" s="21">
        <v>28726</v>
      </c>
      <c r="E50" s="22">
        <v>0.9454318062137967</v>
      </c>
      <c r="F50" s="21">
        <v>12787</v>
      </c>
      <c r="G50" s="22">
        <v>0.4451368098586646</v>
      </c>
      <c r="H50" s="23">
        <v>2.001539645881447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4" customFormat="1" ht="12.75" customHeight="1">
      <c r="A51" s="8"/>
      <c r="B51" s="8">
        <v>2015</v>
      </c>
      <c r="C51" s="21">
        <v>30794.333333333332</v>
      </c>
      <c r="D51" s="21">
        <v>29712</v>
      </c>
      <c r="E51" s="22">
        <v>0.96485284089064</v>
      </c>
      <c r="F51" s="21">
        <v>12610</v>
      </c>
      <c r="G51" s="22">
        <v>0.42440764674205705</v>
      </c>
      <c r="H51" s="23">
        <v>2.065831152733783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4" customFormat="1" ht="12.75" customHeight="1">
      <c r="A52" s="8"/>
      <c r="B52" s="8">
        <v>2014</v>
      </c>
      <c r="C52" s="21">
        <v>31169</v>
      </c>
      <c r="D52" s="21">
        <v>27128</v>
      </c>
      <c r="E52" s="22">
        <v>0.8703519522602586</v>
      </c>
      <c r="F52" s="21">
        <v>10930</v>
      </c>
      <c r="G52" s="22">
        <v>0.4029047478619876</v>
      </c>
      <c r="H52" s="23">
        <v>1.6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4" customFormat="1" ht="18" customHeight="1">
      <c r="A53" s="8" t="s">
        <v>14</v>
      </c>
      <c r="B53" s="8">
        <v>2016</v>
      </c>
      <c r="C53" s="21">
        <v>47175</v>
      </c>
      <c r="D53" s="21">
        <v>48839</v>
      </c>
      <c r="E53" s="22">
        <v>1.0352729199788024</v>
      </c>
      <c r="F53" s="21">
        <v>17837</v>
      </c>
      <c r="G53" s="22">
        <v>0.3652204181084789</v>
      </c>
      <c r="H53" s="23">
        <v>4.88514707410872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4" customFormat="1" ht="12.75" customHeight="1">
      <c r="A54" s="8"/>
      <c r="B54" s="8">
        <v>2015</v>
      </c>
      <c r="C54" s="21">
        <v>47613.66666666667</v>
      </c>
      <c r="D54" s="21">
        <v>49918</v>
      </c>
      <c r="E54" s="22">
        <v>1.0483964688009744</v>
      </c>
      <c r="F54" s="21">
        <v>17503</v>
      </c>
      <c r="G54" s="22">
        <v>0.35063504146800756</v>
      </c>
      <c r="H54" s="23">
        <v>4.4301248489730165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4" customFormat="1" ht="12.75" customHeight="1">
      <c r="A55" s="8"/>
      <c r="B55" s="8">
        <v>2014</v>
      </c>
      <c r="C55" s="21">
        <v>47948</v>
      </c>
      <c r="D55" s="21">
        <v>29222</v>
      </c>
      <c r="E55" s="22">
        <v>0.609451906231751</v>
      </c>
      <c r="F55" s="21">
        <v>15608</v>
      </c>
      <c r="G55" s="22">
        <v>0.5341181301758948</v>
      </c>
      <c r="H55" s="23">
        <v>1.8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4" customFormat="1" ht="18" customHeight="1">
      <c r="A56" s="8" t="s">
        <v>15</v>
      </c>
      <c r="B56" s="8">
        <v>2016</v>
      </c>
      <c r="C56" s="21">
        <v>50878</v>
      </c>
      <c r="D56" s="21">
        <v>43726</v>
      </c>
      <c r="E56" s="22">
        <v>0.8594284366523841</v>
      </c>
      <c r="F56" s="21">
        <v>28291</v>
      </c>
      <c r="G56" s="22">
        <v>0.6470063577734071</v>
      </c>
      <c r="H56" s="23">
        <v>3.523915109280963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4" customFormat="1" ht="12.75" customHeight="1">
      <c r="A57" s="8"/>
      <c r="B57" s="8">
        <v>2015</v>
      </c>
      <c r="C57" s="21">
        <v>52444.333333333336</v>
      </c>
      <c r="D57" s="21">
        <v>50138</v>
      </c>
      <c r="E57" s="22">
        <v>0.9560232119135845</v>
      </c>
      <c r="F57" s="21">
        <v>24092</v>
      </c>
      <c r="G57" s="22">
        <v>0.48051378196178546</v>
      </c>
      <c r="H57" s="23">
        <v>4.6488460899883775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4" customFormat="1" ht="12.75" customHeight="1">
      <c r="A58" s="8"/>
      <c r="B58" s="8">
        <v>2014</v>
      </c>
      <c r="C58" s="21">
        <v>52647</v>
      </c>
      <c r="D58" s="21">
        <v>51387</v>
      </c>
      <c r="E58" s="22">
        <v>0.976067012365377</v>
      </c>
      <c r="F58" s="21">
        <v>28909</v>
      </c>
      <c r="G58" s="22">
        <v>0.5625741919162434</v>
      </c>
      <c r="H58" s="23">
        <v>3.3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8" ht="18" customHeight="1">
      <c r="A59" s="8" t="s">
        <v>16</v>
      </c>
      <c r="B59" s="8">
        <v>2016</v>
      </c>
      <c r="C59" s="21">
        <v>18760</v>
      </c>
      <c r="D59" s="21">
        <v>20249</v>
      </c>
      <c r="E59" s="22">
        <v>1.079371002132196</v>
      </c>
      <c r="F59" s="21">
        <v>12697</v>
      </c>
      <c r="G59" s="22">
        <v>0.6270433107807794</v>
      </c>
      <c r="H59" s="23">
        <v>8.744710860366713</v>
      </c>
    </row>
    <row r="60" spans="1:256" s="14" customFormat="1" ht="12.75" customHeight="1">
      <c r="A60" s="8"/>
      <c r="B60" s="8">
        <v>2015</v>
      </c>
      <c r="C60" s="21">
        <v>18427.666666666664</v>
      </c>
      <c r="D60" s="21">
        <v>18323</v>
      </c>
      <c r="E60" s="22">
        <v>0.9943201345802508</v>
      </c>
      <c r="F60" s="21">
        <v>9233</v>
      </c>
      <c r="G60" s="22">
        <v>0.5039021994214921</v>
      </c>
      <c r="H60" s="23">
        <v>5.460448642266824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4" customFormat="1" ht="12.75" customHeight="1">
      <c r="A61" s="8"/>
      <c r="B61" s="8">
        <v>2014</v>
      </c>
      <c r="C61" s="21">
        <v>18633</v>
      </c>
      <c r="D61" s="21">
        <v>5447</v>
      </c>
      <c r="E61" s="22">
        <v>0.2923308109268502</v>
      </c>
      <c r="F61" s="21">
        <v>3909</v>
      </c>
      <c r="G61" s="22">
        <v>0.7176427391224527</v>
      </c>
      <c r="H61" s="23">
        <v>3.3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4" customFormat="1" ht="18" customHeight="1">
      <c r="A62" s="8" t="s">
        <v>17</v>
      </c>
      <c r="B62" s="8">
        <v>2016</v>
      </c>
      <c r="C62" s="21">
        <v>38592</v>
      </c>
      <c r="D62" s="21">
        <v>32374</v>
      </c>
      <c r="E62" s="22">
        <v>0.8388785240464345</v>
      </c>
      <c r="F62" s="21">
        <v>15025</v>
      </c>
      <c r="G62" s="22">
        <v>0.46410699944399825</v>
      </c>
      <c r="H62" s="23">
        <v>5.813953488372093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4" customFormat="1" ht="12.75" customHeight="1">
      <c r="A63" s="8"/>
      <c r="B63" s="8">
        <v>2015</v>
      </c>
      <c r="C63" s="21">
        <v>39623</v>
      </c>
      <c r="D63" s="21">
        <v>37602</v>
      </c>
      <c r="E63" s="22">
        <v>0.9489942710042147</v>
      </c>
      <c r="F63" s="21">
        <v>16556</v>
      </c>
      <c r="G63" s="22">
        <v>0.4402957289505877</v>
      </c>
      <c r="H63" s="23">
        <v>5.416248746238716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4" customFormat="1" ht="12.75" customHeight="1">
      <c r="A64" s="8"/>
      <c r="B64" s="8">
        <v>2014</v>
      </c>
      <c r="C64" s="21">
        <v>39946</v>
      </c>
      <c r="D64" s="21">
        <v>43913</v>
      </c>
      <c r="E64" s="22">
        <v>1.099309067240775</v>
      </c>
      <c r="F64" s="21">
        <v>19547</v>
      </c>
      <c r="G64" s="22">
        <v>0.4451301436932116</v>
      </c>
      <c r="H64" s="23">
        <v>5.2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4" customFormat="1" ht="18" customHeight="1">
      <c r="A65" s="26" t="s">
        <v>0</v>
      </c>
      <c r="B65" s="26">
        <v>2016</v>
      </c>
      <c r="C65" s="27">
        <v>395723</v>
      </c>
      <c r="D65" s="27">
        <v>330385</v>
      </c>
      <c r="E65" s="28">
        <v>0.834889556583772</v>
      </c>
      <c r="F65" s="27">
        <v>179059</v>
      </c>
      <c r="G65" s="28">
        <v>0.5419707311167274</v>
      </c>
      <c r="H65" s="29">
        <v>7.718753762390807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4" customFormat="1" ht="12.75" customHeight="1">
      <c r="A66" s="26"/>
      <c r="B66" s="26">
        <v>2015</v>
      </c>
      <c r="C66" s="27">
        <v>390144.6666666667</v>
      </c>
      <c r="D66" s="27">
        <v>340454</v>
      </c>
      <c r="E66" s="28">
        <v>0.8726352788794584</v>
      </c>
      <c r="F66" s="27">
        <v>172170</v>
      </c>
      <c r="G66" s="28">
        <v>0.5057070852449964</v>
      </c>
      <c r="H66" s="29">
        <v>5.697973165857836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4" customFormat="1" ht="12.75" customHeight="1">
      <c r="A67" s="30"/>
      <c r="B67" s="30">
        <v>2014</v>
      </c>
      <c r="C67" s="31">
        <v>392626</v>
      </c>
      <c r="D67" s="31">
        <v>308696</v>
      </c>
      <c r="E67" s="32">
        <v>0.7862342279930519</v>
      </c>
      <c r="F67" s="31">
        <v>166159</v>
      </c>
      <c r="G67" s="32">
        <v>0.5382609428045715</v>
      </c>
      <c r="H67" s="33">
        <v>3.6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8" ht="12">
      <c r="A68" s="1"/>
      <c r="B68" s="1"/>
      <c r="C68" s="2"/>
      <c r="D68" s="2"/>
      <c r="E68" s="2"/>
      <c r="F68" s="3"/>
      <c r="G68" s="3"/>
      <c r="H68" s="4"/>
    </row>
    <row r="69" spans="1:8" ht="12">
      <c r="A69" s="1"/>
      <c r="B69" s="1"/>
      <c r="C69" s="2"/>
      <c r="D69" s="2"/>
      <c r="E69" s="2"/>
      <c r="F69" s="3"/>
      <c r="G69" s="3"/>
      <c r="H69" s="4"/>
    </row>
    <row r="70" spans="1:8" ht="18" customHeight="1">
      <c r="A70" s="15"/>
      <c r="B70" s="15"/>
      <c r="C70" s="47" t="s">
        <v>18</v>
      </c>
      <c r="D70" s="47"/>
      <c r="E70" s="47"/>
      <c r="F70" s="47"/>
      <c r="G70" s="47"/>
      <c r="H70" s="47"/>
    </row>
    <row r="71" spans="1:8" ht="39" customHeight="1">
      <c r="A71" s="12" t="s">
        <v>20</v>
      </c>
      <c r="B71" s="13" t="s">
        <v>25</v>
      </c>
      <c r="C71" s="11" t="s">
        <v>23</v>
      </c>
      <c r="D71" s="11" t="s">
        <v>1</v>
      </c>
      <c r="E71" s="11" t="s">
        <v>22</v>
      </c>
      <c r="F71" s="11" t="s">
        <v>29</v>
      </c>
      <c r="G71" s="11" t="s">
        <v>26</v>
      </c>
      <c r="H71" s="11" t="s">
        <v>8</v>
      </c>
    </row>
    <row r="72" spans="1:8" ht="12.75" customHeight="1">
      <c r="A72" s="8" t="s">
        <v>9</v>
      </c>
      <c r="B72" s="8">
        <v>2016</v>
      </c>
      <c r="C72" s="21">
        <v>11682</v>
      </c>
      <c r="D72" s="21">
        <v>13318</v>
      </c>
      <c r="E72" s="22">
        <v>1.140044512925869</v>
      </c>
      <c r="F72" s="21">
        <v>3877</v>
      </c>
      <c r="G72" s="22">
        <v>0.2911097762426791</v>
      </c>
      <c r="H72" s="23">
        <v>3.2635300516725594</v>
      </c>
    </row>
    <row r="73" spans="3:8" ht="12.75" customHeight="1">
      <c r="C73" s="21"/>
      <c r="D73" s="21"/>
      <c r="E73" s="22"/>
      <c r="F73" s="21"/>
      <c r="G73" s="22"/>
      <c r="H73" s="23"/>
    </row>
    <row r="74" spans="2:8" ht="12.75" customHeight="1">
      <c r="B74" s="8">
        <v>2015</v>
      </c>
      <c r="C74" s="21">
        <v>11608</v>
      </c>
      <c r="D74" s="21">
        <v>9800</v>
      </c>
      <c r="E74" s="22">
        <v>0.8442453480358374</v>
      </c>
      <c r="F74" s="21">
        <v>3693</v>
      </c>
      <c r="G74" s="22">
        <v>0.3768367346938776</v>
      </c>
      <c r="H74" s="23">
        <v>4.263565891472868</v>
      </c>
    </row>
    <row r="75" spans="2:8" ht="12.75" customHeight="1">
      <c r="B75" s="8">
        <v>2014</v>
      </c>
      <c r="C75" s="21">
        <v>10915</v>
      </c>
      <c r="D75" s="21">
        <v>9070</v>
      </c>
      <c r="E75" s="22">
        <v>0.8309665597801191</v>
      </c>
      <c r="F75" s="21">
        <v>2352</v>
      </c>
      <c r="G75" s="22">
        <v>0.25931642778390296</v>
      </c>
      <c r="H75" s="23">
        <v>4.918032786885246</v>
      </c>
    </row>
    <row r="76" spans="1:8" ht="18" customHeight="1">
      <c r="A76" s="8" t="s">
        <v>10</v>
      </c>
      <c r="B76" s="8">
        <v>2016</v>
      </c>
      <c r="C76" s="21">
        <v>4125</v>
      </c>
      <c r="D76" s="21">
        <v>4542</v>
      </c>
      <c r="E76" s="22">
        <v>1.1010909090909091</v>
      </c>
      <c r="F76" s="21">
        <v>1725</v>
      </c>
      <c r="G76" s="22">
        <v>0.3797886393659181</v>
      </c>
      <c r="H76" s="23">
        <v>3.6199095022624435</v>
      </c>
    </row>
    <row r="77" spans="2:8" ht="12.75" customHeight="1">
      <c r="B77" s="8">
        <v>2015</v>
      </c>
      <c r="C77" s="21">
        <v>4139</v>
      </c>
      <c r="D77" s="21">
        <v>4262</v>
      </c>
      <c r="E77" s="22">
        <v>1.0297173230248853</v>
      </c>
      <c r="F77" s="21">
        <v>1342</v>
      </c>
      <c r="G77" s="22">
        <v>0.3148756452369779</v>
      </c>
      <c r="H77" s="23">
        <v>5.2493438320209975</v>
      </c>
    </row>
    <row r="78" spans="2:8" ht="12.75" customHeight="1">
      <c r="B78" s="8">
        <v>2014</v>
      </c>
      <c r="C78" s="21">
        <v>4101</v>
      </c>
      <c r="D78" s="21">
        <v>4091</v>
      </c>
      <c r="E78" s="22">
        <v>0.9975615703486954</v>
      </c>
      <c r="F78" s="21">
        <v>1202</v>
      </c>
      <c r="G78" s="22">
        <v>0.29381569298460036</v>
      </c>
      <c r="H78" s="23">
        <v>2.688172043010753</v>
      </c>
    </row>
    <row r="79" spans="1:8" ht="18" customHeight="1">
      <c r="A79" s="8" t="s">
        <v>11</v>
      </c>
      <c r="B79" s="8">
        <v>2016</v>
      </c>
      <c r="C79" s="21">
        <v>8165.5</v>
      </c>
      <c r="D79" s="21">
        <v>8017.5</v>
      </c>
      <c r="E79" s="22">
        <v>0.9818749617292266</v>
      </c>
      <c r="F79" s="21">
        <v>2668</v>
      </c>
      <c r="G79" s="22">
        <v>0.3327720611163081</v>
      </c>
      <c r="H79" s="23">
        <v>3.4129692832764507</v>
      </c>
    </row>
    <row r="80" spans="2:8" ht="12.75" customHeight="1">
      <c r="B80" s="8">
        <v>2015</v>
      </c>
      <c r="C80" s="9">
        <v>8089</v>
      </c>
      <c r="D80" s="9">
        <v>7569</v>
      </c>
      <c r="E80" s="22">
        <v>0.935715168747682</v>
      </c>
      <c r="F80" s="21">
        <v>2444</v>
      </c>
      <c r="G80" s="22">
        <v>0.32289602325274147</v>
      </c>
      <c r="H80" s="10">
        <v>2.6939655172413794</v>
      </c>
    </row>
    <row r="81" spans="2:8" ht="12.75" customHeight="1">
      <c r="B81" s="8">
        <v>2014</v>
      </c>
      <c r="C81" s="21">
        <v>8099</v>
      </c>
      <c r="D81" s="21">
        <v>9218</v>
      </c>
      <c r="E81" s="22">
        <v>1.138165205580936</v>
      </c>
      <c r="F81" s="21">
        <v>3398</v>
      </c>
      <c r="G81" s="22">
        <v>0.36862660013018006</v>
      </c>
      <c r="H81" s="23">
        <v>2.2893772893772897</v>
      </c>
    </row>
    <row r="82" spans="1:8" ht="18" customHeight="1">
      <c r="A82" s="8" t="s">
        <v>12</v>
      </c>
      <c r="B82" s="8">
        <v>2016</v>
      </c>
      <c r="C82" s="21">
        <v>7311</v>
      </c>
      <c r="D82" s="21">
        <v>7692</v>
      </c>
      <c r="E82" s="22">
        <v>1.0521132540008207</v>
      </c>
      <c r="F82" s="21">
        <v>2950</v>
      </c>
      <c r="G82" s="22">
        <v>0.3835153406136245</v>
      </c>
      <c r="H82" s="23">
        <v>1.763668430335097</v>
      </c>
    </row>
    <row r="83" spans="2:8" ht="12.75" customHeight="1">
      <c r="B83" s="8">
        <v>2015</v>
      </c>
      <c r="C83" s="21">
        <v>7308</v>
      </c>
      <c r="D83" s="21">
        <v>7196</v>
      </c>
      <c r="E83" s="22">
        <v>0.9846743295019157</v>
      </c>
      <c r="F83" s="21">
        <v>2398</v>
      </c>
      <c r="G83" s="22">
        <v>0.33324068927181766</v>
      </c>
      <c r="H83" s="23">
        <v>3.170577045022194</v>
      </c>
    </row>
    <row r="84" spans="2:8" ht="12.75" customHeight="1">
      <c r="B84" s="8">
        <v>2014</v>
      </c>
      <c r="C84" s="21">
        <v>7329</v>
      </c>
      <c r="D84" s="21">
        <v>4237</v>
      </c>
      <c r="E84" s="22">
        <v>0.5781143402919907</v>
      </c>
      <c r="F84" s="21">
        <v>1475</v>
      </c>
      <c r="G84" s="22">
        <v>0.34812367240972386</v>
      </c>
      <c r="H84" s="23">
        <v>2.6833631484794274</v>
      </c>
    </row>
    <row r="85" spans="1:8" ht="18" customHeight="1">
      <c r="A85" s="8" t="s">
        <v>13</v>
      </c>
      <c r="B85" s="8">
        <v>2016</v>
      </c>
      <c r="C85" s="21">
        <v>4825.5</v>
      </c>
      <c r="D85" s="21">
        <v>5789</v>
      </c>
      <c r="E85" s="22">
        <v>1.1996684281421615</v>
      </c>
      <c r="F85" s="21">
        <v>1747</v>
      </c>
      <c r="G85" s="22">
        <v>0.301779236482985</v>
      </c>
      <c r="H85" s="23">
        <v>8.964143426294822</v>
      </c>
    </row>
    <row r="86" spans="2:8" ht="12.75" customHeight="1">
      <c r="B86" s="8">
        <v>2015</v>
      </c>
      <c r="C86" s="21">
        <v>4837</v>
      </c>
      <c r="D86" s="21">
        <v>4449</v>
      </c>
      <c r="E86" s="22">
        <v>0.9197849906967128</v>
      </c>
      <c r="F86" s="21">
        <v>1208</v>
      </c>
      <c r="G86" s="22">
        <v>0.27152169026747586</v>
      </c>
      <c r="H86" s="23">
        <v>2.1459227467811157</v>
      </c>
    </row>
    <row r="87" spans="2:8" ht="12.75" customHeight="1">
      <c r="B87" s="8">
        <v>2014</v>
      </c>
      <c r="C87" s="21">
        <v>4870</v>
      </c>
      <c r="D87" s="21">
        <v>5402</v>
      </c>
      <c r="E87" s="22">
        <v>1.109240246406571</v>
      </c>
      <c r="F87" s="21">
        <v>1579</v>
      </c>
      <c r="G87" s="22">
        <v>0.292299148463532</v>
      </c>
      <c r="H87" s="23">
        <v>4.028197381671702</v>
      </c>
    </row>
    <row r="88" spans="1:8" ht="18" customHeight="1">
      <c r="A88" s="8" t="s">
        <v>14</v>
      </c>
      <c r="B88" s="8">
        <v>2016</v>
      </c>
      <c r="C88" s="21">
        <v>7150.5</v>
      </c>
      <c r="D88" s="21">
        <v>7394</v>
      </c>
      <c r="E88" s="22">
        <v>1.034053562687924</v>
      </c>
      <c r="F88" s="21">
        <v>2718</v>
      </c>
      <c r="G88" s="22">
        <v>0.3675953475791182</v>
      </c>
      <c r="H88" s="23">
        <v>1.7678255745433118</v>
      </c>
    </row>
    <row r="89" spans="2:8" ht="12.75" customHeight="1">
      <c r="B89" s="8">
        <v>2015</v>
      </c>
      <c r="C89" s="21">
        <v>6993</v>
      </c>
      <c r="D89" s="21">
        <v>7713</v>
      </c>
      <c r="E89" s="22">
        <v>1.102960102960103</v>
      </c>
      <c r="F89" s="21">
        <v>3021</v>
      </c>
      <c r="G89" s="22">
        <v>0.39167639050952935</v>
      </c>
      <c r="H89" s="23">
        <v>2.9880478087649402</v>
      </c>
    </row>
    <row r="90" spans="2:8" ht="12.75" customHeight="1">
      <c r="B90" s="8">
        <v>2014</v>
      </c>
      <c r="C90" s="21">
        <v>6832</v>
      </c>
      <c r="D90" s="21">
        <v>7594</v>
      </c>
      <c r="E90" s="22">
        <v>1.1115339578454333</v>
      </c>
      <c r="F90" s="21">
        <v>2978</v>
      </c>
      <c r="G90" s="22">
        <v>0.3921516987095075</v>
      </c>
      <c r="H90" s="23">
        <v>1.454192922927775</v>
      </c>
    </row>
    <row r="91" spans="1:8" ht="18" customHeight="1">
      <c r="A91" s="8" t="s">
        <v>15</v>
      </c>
      <c r="B91" s="8">
        <v>2016</v>
      </c>
      <c r="C91" s="21">
        <v>7965.5</v>
      </c>
      <c r="D91" s="21">
        <v>6781</v>
      </c>
      <c r="E91" s="22">
        <v>0.8512962149268721</v>
      </c>
      <c r="F91" s="21">
        <v>2861</v>
      </c>
      <c r="G91" s="22">
        <v>0.4219141719510397</v>
      </c>
      <c r="H91" s="23">
        <v>3.1446540880503147</v>
      </c>
    </row>
    <row r="92" spans="2:8" ht="12.75" customHeight="1">
      <c r="B92" s="8">
        <v>2015</v>
      </c>
      <c r="C92" s="21">
        <v>7763</v>
      </c>
      <c r="D92" s="21">
        <v>3650</v>
      </c>
      <c r="E92" s="22">
        <v>0.47017905448924385</v>
      </c>
      <c r="F92" s="21">
        <v>1518</v>
      </c>
      <c r="G92" s="22">
        <v>0.4158904109589041</v>
      </c>
      <c r="H92" s="23">
        <v>3.1282586027111576</v>
      </c>
    </row>
    <row r="93" spans="2:8" ht="12.75" customHeight="1">
      <c r="B93" s="8">
        <v>2014</v>
      </c>
      <c r="C93" s="21">
        <v>7644</v>
      </c>
      <c r="D93" s="21">
        <v>5460</v>
      </c>
      <c r="E93" s="22">
        <v>0.7142857142857143</v>
      </c>
      <c r="F93" s="21">
        <v>1890</v>
      </c>
      <c r="G93" s="22">
        <v>0.34615384615384615</v>
      </c>
      <c r="H93" s="23">
        <v>0.6180469715698392</v>
      </c>
    </row>
    <row r="94" spans="1:8" ht="18" customHeight="1">
      <c r="A94" s="8" t="s">
        <v>16</v>
      </c>
      <c r="B94" s="8">
        <v>2016</v>
      </c>
      <c r="C94" s="21">
        <v>2825</v>
      </c>
      <c r="D94" s="21">
        <v>4422</v>
      </c>
      <c r="E94" s="22">
        <v>1.5653097345132743</v>
      </c>
      <c r="F94" s="21">
        <v>1058</v>
      </c>
      <c r="G94" s="22">
        <v>0.2392582541836273</v>
      </c>
      <c r="H94" s="23">
        <v>2.0855057351407718</v>
      </c>
    </row>
    <row r="95" spans="2:8" ht="12.75" customHeight="1">
      <c r="B95" s="8">
        <v>2015</v>
      </c>
      <c r="C95" s="21">
        <v>2860</v>
      </c>
      <c r="D95" s="21">
        <v>2517</v>
      </c>
      <c r="E95" s="22">
        <v>0.8800699300699301</v>
      </c>
      <c r="F95" s="21">
        <v>654</v>
      </c>
      <c r="G95" s="22">
        <v>0.2598331346841478</v>
      </c>
      <c r="H95" s="23">
        <v>4.434589800443459</v>
      </c>
    </row>
    <row r="96" spans="2:8" ht="12.75" customHeight="1">
      <c r="B96" s="8">
        <v>2014</v>
      </c>
      <c r="C96" s="21" t="s">
        <v>5</v>
      </c>
      <c r="D96" s="21" t="s">
        <v>5</v>
      </c>
      <c r="E96" s="22" t="s">
        <v>5</v>
      </c>
      <c r="F96" s="21" t="s">
        <v>5</v>
      </c>
      <c r="G96" s="22" t="s">
        <v>5</v>
      </c>
      <c r="H96" s="23" t="s">
        <v>5</v>
      </c>
    </row>
    <row r="97" spans="1:8" ht="18" customHeight="1">
      <c r="A97" s="8" t="s">
        <v>17</v>
      </c>
      <c r="B97" s="8">
        <v>2016</v>
      </c>
      <c r="C97" s="21">
        <v>6332.5</v>
      </c>
      <c r="D97" s="21">
        <v>1343</v>
      </c>
      <c r="E97" s="22">
        <v>0.21208053691275167</v>
      </c>
      <c r="F97" s="21">
        <v>269</v>
      </c>
      <c r="G97" s="22">
        <v>0.20029784065524944</v>
      </c>
      <c r="H97" s="23">
        <v>12.345679012345679</v>
      </c>
    </row>
    <row r="98" spans="2:8" ht="12.75" customHeight="1">
      <c r="B98" s="8">
        <v>2015</v>
      </c>
      <c r="C98" s="21">
        <v>6222</v>
      </c>
      <c r="D98" s="21">
        <v>2107</v>
      </c>
      <c r="E98" s="22">
        <v>0.33863709418193505</v>
      </c>
      <c r="F98" s="21">
        <v>310</v>
      </c>
      <c r="G98" s="22">
        <v>0.14712861888941622</v>
      </c>
      <c r="H98" s="23">
        <v>6.802721088435374</v>
      </c>
    </row>
    <row r="99" spans="2:8" ht="12.75" customHeight="1">
      <c r="B99" s="8">
        <v>2014</v>
      </c>
      <c r="C99" s="21">
        <v>6172</v>
      </c>
      <c r="D99" s="21">
        <v>2692</v>
      </c>
      <c r="E99" s="22">
        <v>0.43616331821127674</v>
      </c>
      <c r="F99" s="21">
        <v>709</v>
      </c>
      <c r="G99" s="22">
        <v>0.2633729569093611</v>
      </c>
      <c r="H99" s="23">
        <v>6.600660066006601</v>
      </c>
    </row>
    <row r="100" spans="1:8" ht="18" customHeight="1">
      <c r="A100" s="26" t="s">
        <v>0</v>
      </c>
      <c r="B100" s="26">
        <v>2016</v>
      </c>
      <c r="C100" s="27">
        <v>60382.5</v>
      </c>
      <c r="D100" s="27">
        <v>59298.5</v>
      </c>
      <c r="E100" s="28">
        <v>0.9820477787438413</v>
      </c>
      <c r="F100" s="27">
        <v>19873</v>
      </c>
      <c r="G100" s="28">
        <v>0.33513495282342726</v>
      </c>
      <c r="H100" s="29">
        <v>3.30169211721007</v>
      </c>
    </row>
    <row r="101" spans="1:8" ht="12.75" customHeight="1">
      <c r="A101" s="26"/>
      <c r="B101" s="26">
        <v>2015</v>
      </c>
      <c r="C101" s="27">
        <v>59819</v>
      </c>
      <c r="D101" s="27">
        <v>49263</v>
      </c>
      <c r="E101" s="28">
        <v>0.823534328557816</v>
      </c>
      <c r="F101" s="27">
        <v>16588</v>
      </c>
      <c r="G101" s="28">
        <v>0.33672330146357304</v>
      </c>
      <c r="H101" s="29">
        <v>3.4426526544663885</v>
      </c>
    </row>
    <row r="102" spans="1:8" ht="12.75" customHeight="1">
      <c r="A102" s="26"/>
      <c r="B102" s="26">
        <v>2014</v>
      </c>
      <c r="C102" s="27">
        <v>55962</v>
      </c>
      <c r="D102" s="27">
        <v>47764</v>
      </c>
      <c r="E102" s="28">
        <v>0.8535077373932312</v>
      </c>
      <c r="F102" s="27">
        <v>15583</v>
      </c>
      <c r="G102" s="28">
        <v>0.32624989531865</v>
      </c>
      <c r="H102" s="29">
        <v>2.6715008109913176</v>
      </c>
    </row>
    <row r="103" spans="1:8" ht="12">
      <c r="A103" s="34"/>
      <c r="B103" s="34"/>
      <c r="C103" s="35"/>
      <c r="D103" s="35"/>
      <c r="E103" s="35"/>
      <c r="F103" s="36"/>
      <c r="G103" s="36"/>
      <c r="H103" s="37"/>
    </row>
    <row r="104" spans="3:8" ht="18" customHeight="1">
      <c r="C104" s="46" t="s">
        <v>19</v>
      </c>
      <c r="D104" s="46"/>
      <c r="E104" s="46"/>
      <c r="F104" s="46"/>
      <c r="G104" s="46"/>
      <c r="H104" s="46"/>
    </row>
    <row r="105" spans="1:8" ht="39" customHeight="1">
      <c r="A105" s="39" t="s">
        <v>20</v>
      </c>
      <c r="B105" s="40" t="s">
        <v>25</v>
      </c>
      <c r="C105" s="38" t="s">
        <v>24</v>
      </c>
      <c r="D105" s="38" t="s">
        <v>1</v>
      </c>
      <c r="E105" s="38" t="s">
        <v>30</v>
      </c>
      <c r="F105" s="38" t="s">
        <v>29</v>
      </c>
      <c r="G105" s="38" t="s">
        <v>26</v>
      </c>
      <c r="H105" s="38" t="s">
        <v>8</v>
      </c>
    </row>
    <row r="106" spans="1:9" ht="18" customHeight="1">
      <c r="A106" s="8" t="s">
        <v>9</v>
      </c>
      <c r="B106" s="8">
        <v>2016</v>
      </c>
      <c r="C106" s="21">
        <v>15842</v>
      </c>
      <c r="D106" s="21">
        <v>5780</v>
      </c>
      <c r="E106" s="22">
        <v>0.36485292261078145</v>
      </c>
      <c r="F106" s="21">
        <v>3871</v>
      </c>
      <c r="G106" s="22">
        <v>0.6697231833910035</v>
      </c>
      <c r="H106" s="23">
        <v>2.707581227436823</v>
      </c>
      <c r="I106" s="7"/>
    </row>
    <row r="107" spans="2:9" ht="12.75" customHeight="1">
      <c r="B107" s="8">
        <v>2015</v>
      </c>
      <c r="C107" s="21">
        <v>12688.5</v>
      </c>
      <c r="D107" s="21">
        <v>5780</v>
      </c>
      <c r="E107" s="22">
        <v>0.45553059857351147</v>
      </c>
      <c r="F107" s="21">
        <v>3871</v>
      </c>
      <c r="G107" s="22">
        <v>0.6697231833910035</v>
      </c>
      <c r="H107" s="23">
        <v>3.0173497611264772</v>
      </c>
      <c r="I107" s="7"/>
    </row>
    <row r="108" spans="2:9" ht="12.75" customHeight="1">
      <c r="B108" s="8">
        <v>2014</v>
      </c>
      <c r="C108" s="21">
        <v>15516</v>
      </c>
      <c r="D108" s="21">
        <v>15415</v>
      </c>
      <c r="E108" s="22">
        <v>0.9934905903583398</v>
      </c>
      <c r="F108" s="21">
        <v>5167</v>
      </c>
      <c r="G108" s="22">
        <v>0.3351929938371716</v>
      </c>
      <c r="H108" s="23">
        <v>2.501839587932303</v>
      </c>
      <c r="I108" s="7"/>
    </row>
    <row r="109" spans="1:9" ht="18" customHeight="1">
      <c r="A109" s="8" t="s">
        <v>10</v>
      </c>
      <c r="B109" s="8">
        <v>2016</v>
      </c>
      <c r="C109" s="21">
        <v>18480.5</v>
      </c>
      <c r="D109" s="21">
        <v>17407</v>
      </c>
      <c r="E109" s="22">
        <v>0.9419117448120993</v>
      </c>
      <c r="F109" s="21">
        <v>10042</v>
      </c>
      <c r="G109" s="22">
        <v>0.576894352846556</v>
      </c>
      <c r="H109" s="23">
        <v>2.9113448534936137</v>
      </c>
      <c r="I109" s="7"/>
    </row>
    <row r="110" spans="2:9" ht="12.75" customHeight="1">
      <c r="B110" s="8">
        <v>2015</v>
      </c>
      <c r="C110" s="21">
        <v>18306.25</v>
      </c>
      <c r="D110" s="21">
        <v>16137</v>
      </c>
      <c r="E110" s="22">
        <v>0.881502219187436</v>
      </c>
      <c r="F110" s="21">
        <v>8571</v>
      </c>
      <c r="G110" s="22">
        <v>0.5311396170291875</v>
      </c>
      <c r="H110" s="23">
        <v>2.4229837313949463</v>
      </c>
      <c r="I110" s="7"/>
    </row>
    <row r="111" spans="2:9" ht="12.75" customHeight="1">
      <c r="B111" s="8">
        <v>2014</v>
      </c>
      <c r="C111" s="21">
        <v>19372</v>
      </c>
      <c r="D111" s="21">
        <v>7347</v>
      </c>
      <c r="E111" s="22">
        <v>0.37925872393144744</v>
      </c>
      <c r="F111" s="21">
        <v>3719</v>
      </c>
      <c r="G111" s="22">
        <v>0.5061930039471894</v>
      </c>
      <c r="H111" s="23">
        <v>3.4079122833012296</v>
      </c>
      <c r="I111" s="7"/>
    </row>
    <row r="112" spans="1:9" ht="18" customHeight="1">
      <c r="A112" s="8" t="s">
        <v>11</v>
      </c>
      <c r="B112" s="8">
        <v>2016</v>
      </c>
      <c r="C112" s="21">
        <v>25204.5</v>
      </c>
      <c r="D112" s="21">
        <v>11241</v>
      </c>
      <c r="E112" s="22">
        <v>0.4459917871808606</v>
      </c>
      <c r="F112" s="21">
        <v>5896</v>
      </c>
      <c r="G112" s="22">
        <v>0.5245084956854372</v>
      </c>
      <c r="H112" s="23">
        <v>3.613835828600929</v>
      </c>
      <c r="I112" s="7"/>
    </row>
    <row r="113" spans="2:9" ht="12.75" customHeight="1">
      <c r="B113" s="8">
        <v>2015</v>
      </c>
      <c r="C113" s="9">
        <v>27628.5</v>
      </c>
      <c r="D113" s="9">
        <v>26281</v>
      </c>
      <c r="E113" s="22">
        <v>0.951227898727763</v>
      </c>
      <c r="F113" s="21">
        <v>11739</v>
      </c>
      <c r="G113" s="22">
        <v>0.44667250104638334</v>
      </c>
      <c r="H113" s="10">
        <v>2.7801744799156363</v>
      </c>
      <c r="I113" s="7"/>
    </row>
    <row r="114" spans="2:9" ht="12.75" customHeight="1">
      <c r="B114" s="8">
        <v>2014</v>
      </c>
      <c r="C114" s="21">
        <v>28477</v>
      </c>
      <c r="D114" s="21">
        <v>16677</v>
      </c>
      <c r="E114" s="22">
        <v>0.5856305088316888</v>
      </c>
      <c r="F114" s="21">
        <v>8542</v>
      </c>
      <c r="G114" s="22">
        <v>0.5122024344906159</v>
      </c>
      <c r="H114" s="23">
        <v>2.55279647249942</v>
      </c>
      <c r="I114" s="7"/>
    </row>
    <row r="115" spans="1:256" s="14" customFormat="1" ht="18" customHeight="1">
      <c r="A115" s="8" t="s">
        <v>12</v>
      </c>
      <c r="B115" s="8">
        <v>2016</v>
      </c>
      <c r="C115" s="21">
        <v>14859.5</v>
      </c>
      <c r="D115" s="21">
        <v>19370</v>
      </c>
      <c r="E115" s="22">
        <v>1.3035431878596184</v>
      </c>
      <c r="F115" s="21">
        <v>7780</v>
      </c>
      <c r="G115" s="22">
        <v>0.40165203923593185</v>
      </c>
      <c r="H115" s="23">
        <v>2.1919142717973696</v>
      </c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2:9" ht="12.75" customHeight="1">
      <c r="B116" s="8">
        <v>2015</v>
      </c>
      <c r="C116" s="21">
        <v>17207</v>
      </c>
      <c r="D116" s="21">
        <v>10381</v>
      </c>
      <c r="E116" s="22">
        <v>0.6033009821584239</v>
      </c>
      <c r="F116" s="21">
        <v>3055</v>
      </c>
      <c r="G116" s="22">
        <v>0.2942876408823813</v>
      </c>
      <c r="H116" s="23">
        <v>3.6376864314296107</v>
      </c>
      <c r="I116" s="7"/>
    </row>
    <row r="117" spans="1:256" s="14" customFormat="1" ht="12.75" customHeight="1">
      <c r="A117" s="8"/>
      <c r="B117" s="8">
        <v>2014</v>
      </c>
      <c r="C117" s="21">
        <v>32121</v>
      </c>
      <c r="D117" s="21">
        <v>11931</v>
      </c>
      <c r="E117" s="22">
        <v>0.37143924535350703</v>
      </c>
      <c r="F117" s="21">
        <v>3390</v>
      </c>
      <c r="G117" s="22">
        <v>0.2841337691727433</v>
      </c>
      <c r="H117" s="23">
        <v>2.725470763131814</v>
      </c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4" customFormat="1" ht="18" customHeight="1">
      <c r="A118" s="8" t="s">
        <v>13</v>
      </c>
      <c r="B118" s="8">
        <v>2016</v>
      </c>
      <c r="C118" s="21">
        <v>9176</v>
      </c>
      <c r="D118" s="21">
        <v>7746</v>
      </c>
      <c r="E118" s="22">
        <v>0.8441586748038361</v>
      </c>
      <c r="F118" s="21">
        <v>3160</v>
      </c>
      <c r="G118" s="22">
        <v>0.40795249160857217</v>
      </c>
      <c r="H118" s="23">
        <v>2.177700348432056</v>
      </c>
      <c r="I118" s="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4" customFormat="1" ht="12.75" customHeight="1">
      <c r="A119" s="8"/>
      <c r="B119" s="8">
        <v>2015</v>
      </c>
      <c r="C119" s="21">
        <v>10341.5</v>
      </c>
      <c r="D119" s="21">
        <v>7620</v>
      </c>
      <c r="E119" s="22">
        <v>0.7368370159067833</v>
      </c>
      <c r="F119" s="21">
        <v>2953</v>
      </c>
      <c r="G119" s="22">
        <v>0.38753280839895016</v>
      </c>
      <c r="H119" s="23">
        <v>0.3544842254519674</v>
      </c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4" customFormat="1" ht="12.75" customHeight="1">
      <c r="A120" s="8"/>
      <c r="B120" s="8">
        <v>2014</v>
      </c>
      <c r="C120" s="21">
        <v>12140</v>
      </c>
      <c r="D120" s="21">
        <v>11374</v>
      </c>
      <c r="E120" s="22">
        <v>0.9369028006589786</v>
      </c>
      <c r="F120" s="21">
        <v>4693</v>
      </c>
      <c r="G120" s="22">
        <v>0.41260770177598033</v>
      </c>
      <c r="H120" s="23">
        <v>1.890359168241966</v>
      </c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4" customFormat="1" ht="18" customHeight="1">
      <c r="A121" s="8" t="s">
        <v>14</v>
      </c>
      <c r="B121" s="8">
        <v>2016</v>
      </c>
      <c r="C121" s="21">
        <v>3885</v>
      </c>
      <c r="D121" s="21">
        <v>3487</v>
      </c>
      <c r="E121" s="22">
        <v>0.8975546975546975</v>
      </c>
      <c r="F121" s="21">
        <v>2764</v>
      </c>
      <c r="G121" s="22">
        <v>0.7926584456552911</v>
      </c>
      <c r="H121" s="23">
        <v>1.4632718759145449</v>
      </c>
      <c r="I121" s="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4" customFormat="1" ht="12.75" customHeight="1">
      <c r="A122" s="8"/>
      <c r="B122" s="8">
        <v>2015</v>
      </c>
      <c r="C122" s="21">
        <v>5352.5</v>
      </c>
      <c r="D122" s="21">
        <v>3590</v>
      </c>
      <c r="E122" s="22">
        <v>0.6707146193367586</v>
      </c>
      <c r="F122" s="21">
        <v>2693</v>
      </c>
      <c r="G122" s="22">
        <v>0.7501392757660167</v>
      </c>
      <c r="H122" s="23">
        <v>1.2702445220704985</v>
      </c>
      <c r="I122" s="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4" customFormat="1" ht="12.75" customHeight="1">
      <c r="A123" s="8"/>
      <c r="B123" s="8">
        <v>2014</v>
      </c>
      <c r="C123" s="21">
        <v>7599</v>
      </c>
      <c r="D123" s="21">
        <v>7365</v>
      </c>
      <c r="E123" s="22">
        <v>0.9692064745361232</v>
      </c>
      <c r="F123" s="21">
        <v>3923</v>
      </c>
      <c r="G123" s="22">
        <v>0.5326544467073998</v>
      </c>
      <c r="H123" s="23">
        <v>2.041337075784639</v>
      </c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4" customFormat="1" ht="18" customHeight="1">
      <c r="A124" s="8" t="s">
        <v>15</v>
      </c>
      <c r="B124" s="8">
        <v>2016</v>
      </c>
      <c r="C124" s="21">
        <v>24498</v>
      </c>
      <c r="D124" s="21">
        <v>9883</v>
      </c>
      <c r="E124" s="22">
        <v>0.4034206874030533</v>
      </c>
      <c r="F124" s="21">
        <v>4700</v>
      </c>
      <c r="G124" s="22">
        <v>0.4755640999696448</v>
      </c>
      <c r="H124" s="23">
        <v>2.028397565922921</v>
      </c>
      <c r="I124" s="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4" customFormat="1" ht="12.75" customHeight="1">
      <c r="A125" s="8"/>
      <c r="B125" s="8">
        <v>2015</v>
      </c>
      <c r="C125" s="21">
        <v>28605</v>
      </c>
      <c r="D125" s="21">
        <v>33225</v>
      </c>
      <c r="E125" s="22">
        <v>1.1615102254850551</v>
      </c>
      <c r="F125" s="21">
        <v>17812</v>
      </c>
      <c r="G125" s="22">
        <v>0.5361023325808879</v>
      </c>
      <c r="H125" s="23">
        <v>2.0669422589678623</v>
      </c>
      <c r="I125" s="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4" customFormat="1" ht="12.75" customHeight="1">
      <c r="A126" s="8"/>
      <c r="B126" s="8">
        <v>2014</v>
      </c>
      <c r="C126" s="21">
        <v>28703</v>
      </c>
      <c r="D126" s="21">
        <v>18584</v>
      </c>
      <c r="E126" s="22">
        <v>0.6474584538201582</v>
      </c>
      <c r="F126" s="21">
        <v>8252</v>
      </c>
      <c r="G126" s="22">
        <v>0.44403788204907446</v>
      </c>
      <c r="H126" s="23">
        <v>3.1645569620253164</v>
      </c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9" ht="18" customHeight="1">
      <c r="A127" s="8" t="s">
        <v>16</v>
      </c>
      <c r="B127" s="8">
        <v>2016</v>
      </c>
      <c r="C127" s="21">
        <v>9620.5</v>
      </c>
      <c r="D127" s="21">
        <v>8973</v>
      </c>
      <c r="E127" s="22">
        <v>0.9326958058312977</v>
      </c>
      <c r="F127" s="21">
        <v>3575</v>
      </c>
      <c r="G127" s="22">
        <v>0.39841747464616073</v>
      </c>
      <c r="H127" s="23">
        <v>0.5530973451327433</v>
      </c>
      <c r="I127" s="7"/>
    </row>
    <row r="128" spans="1:256" s="14" customFormat="1" ht="12.75" customHeight="1">
      <c r="A128" s="8"/>
      <c r="B128" s="8">
        <v>2015</v>
      </c>
      <c r="C128" s="21">
        <v>10807</v>
      </c>
      <c r="D128" s="21">
        <v>7211</v>
      </c>
      <c r="E128" s="22">
        <v>0.6672527065790691</v>
      </c>
      <c r="F128" s="21">
        <v>2955</v>
      </c>
      <c r="G128" s="22">
        <v>0.40979059769796145</v>
      </c>
      <c r="H128" s="23">
        <v>1.0319917440660475</v>
      </c>
      <c r="I128" s="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4" customFormat="1" ht="12.75" customHeight="1">
      <c r="A129" s="8"/>
      <c r="B129" s="8">
        <v>2014</v>
      </c>
      <c r="C129" s="21">
        <v>12001</v>
      </c>
      <c r="D129" s="21">
        <v>12197</v>
      </c>
      <c r="E129" s="22">
        <v>1.0163319723356388</v>
      </c>
      <c r="F129" s="21">
        <v>5797</v>
      </c>
      <c r="G129" s="22">
        <v>0.4752808067557596</v>
      </c>
      <c r="H129" s="23">
        <v>1.3446023818670765</v>
      </c>
      <c r="I129" s="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4" customFormat="1" ht="18" customHeight="1">
      <c r="A130" s="8" t="s">
        <v>17</v>
      </c>
      <c r="B130" s="8">
        <v>2016</v>
      </c>
      <c r="C130" s="21">
        <v>17261.5</v>
      </c>
      <c r="D130" s="21">
        <v>18930</v>
      </c>
      <c r="E130" s="22">
        <v>1.0966601975494599</v>
      </c>
      <c r="F130" s="21">
        <v>10138</v>
      </c>
      <c r="G130" s="22">
        <v>0.5355520338087691</v>
      </c>
      <c r="H130" s="23">
        <v>0.9714396735962697</v>
      </c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4" customFormat="1" ht="12.75" customHeight="1">
      <c r="A131" s="8"/>
      <c r="B131" s="8">
        <v>2015</v>
      </c>
      <c r="C131" s="21">
        <v>26290</v>
      </c>
      <c r="D131" s="21">
        <v>21136</v>
      </c>
      <c r="E131" s="22">
        <v>0.8039558767592241</v>
      </c>
      <c r="F131" s="21">
        <v>6552</v>
      </c>
      <c r="G131" s="22">
        <v>0.30999242997728993</v>
      </c>
      <c r="H131" s="23">
        <v>3.356831151393085</v>
      </c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4" customFormat="1" ht="12.75" customHeight="1">
      <c r="A132" s="8"/>
      <c r="B132" s="8">
        <v>2014</v>
      </c>
      <c r="C132" s="21">
        <v>23336</v>
      </c>
      <c r="D132" s="21">
        <v>15788</v>
      </c>
      <c r="E132" s="22">
        <v>0.6765512512855674</v>
      </c>
      <c r="F132" s="21">
        <v>6821</v>
      </c>
      <c r="G132" s="22">
        <v>0.43203699011907776</v>
      </c>
      <c r="H132" s="23">
        <v>3.1390134529147984</v>
      </c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4" customFormat="1" ht="18" customHeight="1">
      <c r="A133" s="26" t="s">
        <v>0</v>
      </c>
      <c r="B133" s="26">
        <v>2016</v>
      </c>
      <c r="C133" s="27">
        <v>138827.5</v>
      </c>
      <c r="D133" s="27">
        <v>102817</v>
      </c>
      <c r="E133" s="28">
        <v>0.7406097495092832</v>
      </c>
      <c r="F133" s="27">
        <v>51926</v>
      </c>
      <c r="G133" s="28">
        <v>0.5050332143517122</v>
      </c>
      <c r="H133" s="29">
        <v>2.171697766492374</v>
      </c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4" customFormat="1" ht="12.75" customHeight="1">
      <c r="A134" s="26"/>
      <c r="B134" s="26">
        <v>2015</v>
      </c>
      <c r="C134" s="27">
        <v>157226.25</v>
      </c>
      <c r="D134" s="27">
        <v>131361</v>
      </c>
      <c r="E134" s="28">
        <v>0.8354902568750447</v>
      </c>
      <c r="F134" s="27">
        <v>60201</v>
      </c>
      <c r="G134" s="28">
        <v>0.458286706099984</v>
      </c>
      <c r="H134" s="29">
        <v>2.2741253005759874</v>
      </c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4" customFormat="1" ht="12.75" customHeight="1">
      <c r="A135" s="30"/>
      <c r="B135" s="30">
        <v>2014</v>
      </c>
      <c r="C135" s="31">
        <v>179265</v>
      </c>
      <c r="D135" s="31">
        <v>116678</v>
      </c>
      <c r="E135" s="32">
        <v>0.6508688254818286</v>
      </c>
      <c r="F135" s="31">
        <v>50304</v>
      </c>
      <c r="G135" s="32">
        <v>0.4311352611460601</v>
      </c>
      <c r="H135" s="33">
        <v>2.6288405717728245</v>
      </c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3:8" ht="12">
      <c r="C136" s="8"/>
      <c r="D136" s="8"/>
      <c r="E136" s="8"/>
      <c r="F136" s="8"/>
      <c r="G136" s="8"/>
      <c r="H136" s="8"/>
    </row>
    <row r="137" spans="1:8" ht="12.75">
      <c r="A137" s="8" t="s">
        <v>32</v>
      </c>
      <c r="C137" s="8"/>
      <c r="D137" s="8"/>
      <c r="E137" s="8"/>
      <c r="F137" s="8"/>
      <c r="G137" s="8"/>
      <c r="H137" s="8"/>
    </row>
  </sheetData>
  <sheetProtection/>
  <mergeCells count="4">
    <mergeCell ref="C104:H104"/>
    <mergeCell ref="C3:H3"/>
    <mergeCell ref="C36:H36"/>
    <mergeCell ref="C70:H70"/>
  </mergeCells>
  <printOptions/>
  <pageMargins left="0.3937007874015748" right="0.3937007874015748" top="0.5905511811023622" bottom="0.5905511811023622" header="0" footer="0"/>
  <pageSetup horizontalDpi="600" verticalDpi="600" orientation="portrait" paperSize="9" scale="74" r:id="rId1"/>
  <rowBreaks count="3" manualBreakCount="3">
    <brk id="34" max="8" man="1"/>
    <brk id="68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2020-11-12T10:05:34Z</cp:lastPrinted>
  <dcterms:created xsi:type="dcterms:W3CDTF">2017-09-26T15:47:19Z</dcterms:created>
  <dcterms:modified xsi:type="dcterms:W3CDTF">2020-11-23T08:45:56Z</dcterms:modified>
  <cp:category/>
  <cp:version/>
  <cp:contentType/>
  <cp:contentStatus/>
</cp:coreProperties>
</file>