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1"/>
  </bookViews>
  <sheets>
    <sheet name="Indice funzioni" sheetId="1" r:id="rId1"/>
    <sheet name="Sez.3_entrate" sheetId="2" r:id="rId2"/>
    <sheet name="Sez. 3.1Entrate generali" sheetId="3" r:id="rId3"/>
  </sheets>
  <definedNames>
    <definedName name="_xlnm.Print_Area" localSheetId="2">'Sez. 3.1Entrate generali'!$A$1:$D$255</definedName>
  </definedNames>
  <calcPr fullCalcOnLoad="1"/>
</workbook>
</file>

<file path=xl/sharedStrings.xml><?xml version="1.0" encoding="utf-8"?>
<sst xmlns="http://schemas.openxmlformats.org/spreadsheetml/2006/main" count="492" uniqueCount="123">
  <si>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</si>
  <si>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</si>
  <si>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</si>
  <si>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</si>
  <si>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</si>
  <si>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</si>
  <si>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</si>
  <si>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</si>
  <si>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</si>
  <si>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</si>
  <si>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</si>
  <si>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</si>
  <si>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</si>
  <si>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</si>
  <si>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</si>
  <si>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</si>
  <si>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</si>
  <si>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</si>
  <si>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</si>
  <si>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</si>
  <si>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</si>
  <si>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</si>
  <si>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</si>
  <si>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</si>
  <si>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anno 2013</t>
  </si>
  <si>
    <t>anno 2012</t>
  </si>
  <si>
    <t>anno 2011</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</si>
  <si>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</si>
  <si>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</si>
  <si>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</si>
  <si>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</si>
  <si>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</si>
  <si>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</si>
  <si>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</si>
  <si>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</si>
  <si>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</si>
  <si>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</si>
  <si>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</si>
  <si>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</si>
  <si>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</si>
  <si>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</si>
  <si>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</si>
  <si>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</si>
  <si>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</si>
  <si>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</si>
  <si>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</si>
  <si>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</si>
  <si>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</si>
  <si>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</si>
  <si>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Anno 2011</t>
  </si>
  <si>
    <t>Anno 2012</t>
  </si>
  <si>
    <t>Anno 2013</t>
  </si>
  <si>
    <t>Sezione 3 - Entrate</t>
  </si>
  <si>
    <t>Tabella 3</t>
  </si>
  <si>
    <t>Tabella 3.1</t>
  </si>
  <si>
    <t>Tabella 3.2</t>
  </si>
  <si>
    <t>Tabella 3.3</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</si>
  <si>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</si>
  <si>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</si>
  <si>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</si>
  <si>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</si>
  <si>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</si>
  <si>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</si>
  <si>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</si>
  <si>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</si>
  <si>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</si>
  <si>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</si>
  <si>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</si>
  <si>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</si>
  <si>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</si>
  <si>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</si>
  <si>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</si>
  <si>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</si>
  <si>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</si>
  <si>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</si>
  <si>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</si>
  <si>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</si>
  <si>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</si>
  <si>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</si>
  <si>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</si>
  <si>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</si>
  <si>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</si>
  <si>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</si>
  <si>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</si>
  <si>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</si>
  <si>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</si>
  <si>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</si>
  <si>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</si>
  <si>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</si>
  <si>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</si>
  <si>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</si>
  <si>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</si>
  <si>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</si>
  <si>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</si>
  <si>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</si>
  <si>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</si>
  <si>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</si>
  <si>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</si>
  <si>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</si>
  <si>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</si>
  <si>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</si>
  <si>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</si>
  <si>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</si>
  <si>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</si>
  <si>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</si>
  <si>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</si>
  <si>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</si>
  <si>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</si>
  <si>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</si>
  <si>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</si>
  <si>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</si>
  <si>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</si>
  <si>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</si>
  <si>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</si>
  <si>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</si>
  <si>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</si>
  <si>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t>SEZIONE 3.1</t>
  </si>
  <si>
    <t>Entrate anno 2014</t>
  </si>
  <si>
    <t>Entrate anno 2015</t>
  </si>
  <si>
    <t>Entrate extratributarie</t>
  </si>
  <si>
    <t>anno 2014</t>
  </si>
  <si>
    <t>anno 2015</t>
  </si>
  <si>
    <t>Categoria 2 - Trasferimenti di capitali dallo Stato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</si>
</sst>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71">
    <font>
      <sz val="10"/>
      <name val="Arial"/>
      <family val="0"/>
    </font>
    <font>
      <sz val="11"/>
      <name val="Times New Roman"/>
      <family val="1"/>
    </font>
    <font>
      <b/>
      <sz val="12"/>
      <name val="Times New Roman"/>
      <family val="1"/>
    </font>
    <font>
      <b/>
      <sz val="7"/>
      <name val="Arial"/>
      <family val="2"/>
    </font>
    <font>
      <b/>
      <sz val="11"/>
      <name val="Times New Roman"/>
      <family val="1"/>
    </font>
    <font>
      <sz val="9"/>
      <name val="Times New Roman"/>
      <family val="1"/>
    </font>
    <font>
      <sz val="8"/>
      <name val="Arial"/>
      <family val="2"/>
    </font>
    <font>
      <sz val="10"/>
      <name val="Times New Roman"/>
      <family val="1"/>
    </font>
    <font>
      <b/>
      <sz val="9"/>
      <name val="Times New Roman"/>
      <family val="1"/>
    </font>
    <font>
      <b/>
      <sz val="10"/>
      <name val="Arial"/>
      <family val="2"/>
    </font>
    <font>
      <b/>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b/>
      <sz val="10"/>
      <color indexed="17"/>
      <name val="Arial"/>
      <family val="2"/>
    </font>
    <font>
      <b/>
      <sz val="12"/>
      <color indexed="10"/>
      <name val="Times New Roman"/>
      <family val="1"/>
    </font>
    <font>
      <b/>
      <sz val="12"/>
      <color indexed="17"/>
      <name val="Times New Roman"/>
      <family val="1"/>
    </font>
    <font>
      <b/>
      <sz val="12"/>
      <color indexed="40"/>
      <name val="Times New Roman"/>
      <family val="1"/>
    </font>
    <font>
      <b/>
      <sz val="12"/>
      <color indexed="36"/>
      <name val="Times New Roman"/>
      <family val="1"/>
    </font>
    <font>
      <sz val="9"/>
      <color indexed="40"/>
      <name val="Times New Roman"/>
      <family val="1"/>
    </font>
    <font>
      <b/>
      <sz val="12"/>
      <color indexed="51"/>
      <name val="Times New Roman"/>
      <family val="1"/>
    </font>
    <font>
      <sz val="9"/>
      <color indexed="10"/>
      <name val="Times New Roman"/>
      <family val="1"/>
    </font>
    <font>
      <sz val="9"/>
      <color indexed="17"/>
      <name val="Times New Roman"/>
      <family val="1"/>
    </font>
    <font>
      <b/>
      <sz val="10"/>
      <color indexed="36"/>
      <name val="Arial"/>
      <family val="2"/>
    </font>
    <font>
      <b/>
      <sz val="10"/>
      <color indexed="51"/>
      <name val="Arial"/>
      <family val="2"/>
    </font>
    <font>
      <b/>
      <sz val="10"/>
      <color indexed="4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00B0F0"/>
      <name val="Times New Roman"/>
      <family val="1"/>
    </font>
    <font>
      <b/>
      <sz val="12"/>
      <color rgb="FF00B050"/>
      <name val="Times New Roman"/>
      <family val="1"/>
    </font>
    <font>
      <b/>
      <sz val="12"/>
      <color rgb="FFFF0000"/>
      <name val="Times New Roman"/>
      <family val="1"/>
    </font>
    <font>
      <sz val="9"/>
      <color rgb="FFFF0000"/>
      <name val="Times New Roman"/>
      <family val="1"/>
    </font>
    <font>
      <sz val="9"/>
      <color rgb="FF00B050"/>
      <name val="Times New Roman"/>
      <family val="1"/>
    </font>
    <font>
      <b/>
      <sz val="12"/>
      <color rgb="FFFFC000"/>
      <name val="Times New Roman"/>
      <family val="1"/>
    </font>
    <font>
      <sz val="9"/>
      <color rgb="FF00B0F0"/>
      <name val="Times New Roman"/>
      <family val="1"/>
    </font>
    <font>
      <b/>
      <sz val="12"/>
      <color rgb="FF7030A0"/>
      <name val="Times New Roman"/>
      <family val="1"/>
    </font>
    <font>
      <b/>
      <sz val="10"/>
      <color rgb="FFFF0000"/>
      <name val="Arial"/>
      <family val="2"/>
    </font>
    <font>
      <b/>
      <sz val="10"/>
      <color rgb="FF00B0F0"/>
      <name val="Arial"/>
      <family val="2"/>
    </font>
    <font>
      <b/>
      <sz val="10"/>
      <color rgb="FF00B050"/>
      <name val="Arial"/>
      <family val="2"/>
    </font>
    <font>
      <b/>
      <sz val="10"/>
      <color rgb="FFFFC000"/>
      <name val="Arial"/>
      <family val="2"/>
    </font>
    <font>
      <b/>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1" fillId="0" borderId="0" xfId="0" applyFont="1" applyAlignment="1">
      <alignment horizontal="left" indent="3"/>
    </xf>
    <xf numFmtId="0" fontId="2" fillId="0" borderId="0" xfId="0" applyFont="1" applyAlignment="1">
      <alignment/>
    </xf>
    <xf numFmtId="0" fontId="5" fillId="33" borderId="10" xfId="0" applyFont="1" applyFill="1" applyBorder="1" applyAlignment="1">
      <alignment horizontal="center" vertical="top" wrapText="1"/>
    </xf>
    <xf numFmtId="0" fontId="9" fillId="0" borderId="0" xfId="0" applyFont="1" applyAlignment="1">
      <alignment/>
    </xf>
    <xf numFmtId="0" fontId="0" fillId="0" borderId="0" xfId="0" applyAlignment="1">
      <alignment wrapText="1"/>
    </xf>
    <xf numFmtId="4" fontId="0" fillId="0" borderId="10" xfId="0" applyNumberFormat="1" applyBorder="1" applyAlignment="1">
      <alignment wrapText="1"/>
    </xf>
    <xf numFmtId="0" fontId="9" fillId="0" borderId="0" xfId="0" applyFont="1" applyBorder="1" applyAlignment="1">
      <alignment/>
    </xf>
    <xf numFmtId="0" fontId="7" fillId="33" borderId="10" xfId="0" applyFont="1" applyFill="1" applyBorder="1" applyAlignment="1">
      <alignment wrapText="1"/>
    </xf>
    <xf numFmtId="0" fontId="3" fillId="0" borderId="10" xfId="0" applyFont="1" applyBorder="1" applyAlignment="1">
      <alignment wrapText="1"/>
    </xf>
    <xf numFmtId="0" fontId="7" fillId="33" borderId="10" xfId="0" applyFont="1" applyFill="1" applyBorder="1" applyAlignment="1">
      <alignment horizontal="justify" wrapText="1"/>
    </xf>
    <xf numFmtId="0" fontId="0" fillId="0" borderId="0" xfId="0" applyFill="1" applyBorder="1" applyAlignment="1">
      <alignment/>
    </xf>
    <xf numFmtId="0" fontId="4" fillId="34" borderId="0" xfId="0" applyFont="1" applyFill="1" applyAlignment="1">
      <alignment horizontal="justify"/>
    </xf>
    <xf numFmtId="0" fontId="3" fillId="34" borderId="10" xfId="0" applyFont="1" applyFill="1" applyBorder="1" applyAlignment="1">
      <alignment horizontal="justify"/>
    </xf>
    <xf numFmtId="0" fontId="9" fillId="0" borderId="0" xfId="0" applyFont="1" applyAlignment="1">
      <alignment horizontal="center"/>
    </xf>
    <xf numFmtId="43" fontId="1" fillId="0" borderId="10" xfId="43" applyFont="1" applyBorder="1" applyAlignment="1">
      <alignment horizontal="center" vertical="top" wrapText="1"/>
    </xf>
    <xf numFmtId="43" fontId="1" fillId="0" borderId="10" xfId="43" applyFont="1" applyBorder="1" applyAlignment="1">
      <alignment vertical="top" wrapText="1"/>
    </xf>
    <xf numFmtId="0" fontId="5" fillId="33" borderId="11" xfId="0" applyFont="1" applyFill="1" applyBorder="1" applyAlignment="1">
      <alignment horizontal="center" vertical="top" wrapText="1"/>
    </xf>
    <xf numFmtId="43" fontId="1" fillId="0" borderId="11" xfId="43" applyFont="1" applyBorder="1" applyAlignment="1">
      <alignment vertical="top" wrapText="1"/>
    </xf>
    <xf numFmtId="0" fontId="5" fillId="33" borderId="12" xfId="0" applyFont="1" applyFill="1" applyBorder="1" applyAlignment="1">
      <alignment horizontal="center" vertical="top" wrapText="1"/>
    </xf>
    <xf numFmtId="43" fontId="1" fillId="0" borderId="12" xfId="43" applyFont="1" applyBorder="1" applyAlignment="1">
      <alignment vertical="top" wrapText="1"/>
    </xf>
    <xf numFmtId="43" fontId="1" fillId="0" borderId="10" xfId="43" applyFont="1" applyBorder="1" applyAlignment="1">
      <alignment horizontal="justify" vertical="top" wrapText="1"/>
    </xf>
    <xf numFmtId="43" fontId="0" fillId="0" borderId="0" xfId="43" applyFont="1" applyAlignment="1">
      <alignment/>
    </xf>
    <xf numFmtId="43" fontId="1" fillId="0" borderId="11" xfId="43" applyFont="1" applyBorder="1" applyAlignment="1">
      <alignment horizontal="center" vertical="top" wrapText="1"/>
    </xf>
    <xf numFmtId="43" fontId="1" fillId="0" borderId="12" xfId="43" applyFont="1" applyBorder="1" applyAlignment="1">
      <alignment horizontal="center" vertical="top" wrapText="1"/>
    </xf>
    <xf numFmtId="43" fontId="1" fillId="0" borderId="11" xfId="43" applyFont="1" applyBorder="1" applyAlignment="1">
      <alignment horizontal="justify" vertical="top" wrapText="1"/>
    </xf>
    <xf numFmtId="43" fontId="1" fillId="0" borderId="10" xfId="43" applyFont="1" applyFill="1" applyBorder="1" applyAlignment="1">
      <alignment vertical="top" wrapText="1"/>
    </xf>
    <xf numFmtId="0" fontId="9" fillId="33" borderId="10" xfId="0" applyFont="1" applyFill="1" applyBorder="1" applyAlignment="1">
      <alignment horizontal="center" vertical="center" wrapText="1"/>
    </xf>
    <xf numFmtId="0" fontId="10" fillId="33" borderId="10" xfId="0" applyFont="1" applyFill="1" applyBorder="1" applyAlignment="1">
      <alignment horizontal="justify" wrapText="1"/>
    </xf>
    <xf numFmtId="4" fontId="9" fillId="0" borderId="10" xfId="0" applyNumberFormat="1" applyFont="1" applyBorder="1" applyAlignment="1">
      <alignment wrapText="1"/>
    </xf>
    <xf numFmtId="43" fontId="9" fillId="0" borderId="0" xfId="0" applyNumberFormat="1" applyFont="1" applyAlignment="1">
      <alignment/>
    </xf>
    <xf numFmtId="43" fontId="0" fillId="0" borderId="10" xfId="43" applyFont="1" applyBorder="1" applyAlignment="1">
      <alignment wrapText="1"/>
    </xf>
    <xf numFmtId="43" fontId="0" fillId="0" borderId="10" xfId="43" applyFont="1" applyBorder="1" applyAlignment="1">
      <alignment wrapText="1"/>
    </xf>
    <xf numFmtId="43" fontId="0" fillId="0" borderId="13" xfId="43" applyFont="1" applyFill="1" applyBorder="1" applyAlignment="1">
      <alignment wrapText="1"/>
    </xf>
    <xf numFmtId="43" fontId="9" fillId="0" borderId="10" xfId="43" applyFont="1" applyBorder="1" applyAlignment="1">
      <alignment wrapText="1"/>
    </xf>
    <xf numFmtId="0" fontId="8" fillId="33" borderId="10" xfId="0" applyFont="1" applyFill="1" applyBorder="1" applyAlignment="1">
      <alignment horizontal="center" wrapText="1"/>
    </xf>
    <xf numFmtId="43" fontId="0" fillId="0" borderId="0" xfId="0" applyNumberFormat="1" applyAlignment="1">
      <alignment/>
    </xf>
    <xf numFmtId="43" fontId="0" fillId="0" borderId="14" xfId="43" applyFont="1" applyFill="1" applyBorder="1" applyAlignment="1">
      <alignment wrapText="1"/>
    </xf>
    <xf numFmtId="0" fontId="10" fillId="33" borderId="10" xfId="0" applyFont="1" applyFill="1" applyBorder="1" applyAlignment="1">
      <alignment wrapText="1"/>
    </xf>
    <xf numFmtId="0" fontId="0" fillId="0" borderId="0" xfId="0" applyFont="1" applyAlignment="1">
      <alignment/>
    </xf>
    <xf numFmtId="43" fontId="0" fillId="0" borderId="0" xfId="43" applyFont="1" applyAlignment="1">
      <alignment/>
    </xf>
    <xf numFmtId="0" fontId="9" fillId="33" borderId="10" xfId="0" applyFont="1" applyFill="1" applyBorder="1" applyAlignment="1">
      <alignment wrapText="1"/>
    </xf>
    <xf numFmtId="0" fontId="9" fillId="0" borderId="0" xfId="0" applyFont="1" applyFill="1" applyBorder="1" applyAlignment="1">
      <alignment horizontal="center" vertical="center" wrapText="1"/>
    </xf>
    <xf numFmtId="0" fontId="10" fillId="0" borderId="0" xfId="0" applyFont="1" applyFill="1" applyBorder="1" applyAlignment="1">
      <alignment wrapText="1"/>
    </xf>
    <xf numFmtId="4" fontId="9" fillId="0" borderId="0" xfId="0" applyNumberFormat="1" applyFont="1" applyFill="1" applyBorder="1" applyAlignment="1">
      <alignment wrapText="1"/>
    </xf>
    <xf numFmtId="43" fontId="0" fillId="0" borderId="10" xfId="43" applyFont="1" applyBorder="1" applyAlignment="1">
      <alignment horizontal="right" wrapText="1"/>
    </xf>
    <xf numFmtId="0" fontId="7" fillId="0" borderId="0" xfId="0" applyFont="1" applyFill="1" applyBorder="1" applyAlignment="1">
      <alignment wrapText="1"/>
    </xf>
    <xf numFmtId="4" fontId="0" fillId="0" borderId="0" xfId="0" applyNumberFormat="1" applyFill="1" applyBorder="1" applyAlignment="1">
      <alignment wrapText="1"/>
    </xf>
    <xf numFmtId="0" fontId="0" fillId="0" borderId="0" xfId="0" applyFill="1" applyBorder="1" applyAlignment="1">
      <alignment wrapText="1"/>
    </xf>
    <xf numFmtId="0" fontId="9" fillId="0" borderId="0" xfId="0" applyFont="1" applyFill="1" applyBorder="1" applyAlignment="1">
      <alignment wrapText="1"/>
    </xf>
    <xf numFmtId="0" fontId="9" fillId="0" borderId="0" xfId="0" applyFont="1" applyFill="1" applyBorder="1" applyAlignment="1">
      <alignment/>
    </xf>
    <xf numFmtId="4" fontId="0" fillId="0" borderId="0" xfId="0" applyNumberFormat="1" applyAlignment="1">
      <alignment/>
    </xf>
    <xf numFmtId="43" fontId="9" fillId="0" borderId="10" xfId="43" applyFont="1" applyBorder="1" applyAlignment="1">
      <alignment/>
    </xf>
    <xf numFmtId="0" fontId="0" fillId="0" borderId="0" xfId="0" applyFont="1" applyBorder="1" applyAlignment="1">
      <alignment horizontal="justify" vertical="top" wrapText="1"/>
    </xf>
    <xf numFmtId="0" fontId="5" fillId="33"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9" fillId="0" borderId="10" xfId="0" applyFont="1" applyBorder="1" applyAlignment="1">
      <alignment horizontal="center"/>
    </xf>
    <xf numFmtId="0" fontId="58" fillId="33" borderId="10" xfId="0" applyFont="1" applyFill="1" applyBorder="1" applyAlignment="1">
      <alignment horizontal="center" vertical="top" wrapText="1"/>
    </xf>
    <xf numFmtId="0" fontId="59" fillId="33" borderId="10" xfId="0" applyFont="1" applyFill="1" applyBorder="1" applyAlignment="1">
      <alignment horizontal="center" vertical="top" wrapText="1"/>
    </xf>
    <xf numFmtId="0" fontId="60" fillId="33"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61" fillId="33" borderId="15" xfId="0" applyFont="1" applyFill="1" applyBorder="1" applyAlignment="1">
      <alignment horizontal="center" vertical="top" wrapText="1"/>
    </xf>
    <xf numFmtId="0" fontId="61" fillId="33" borderId="16" xfId="0" applyFont="1" applyFill="1" applyBorder="1" applyAlignment="1">
      <alignment horizontal="center" vertical="top" wrapText="1"/>
    </xf>
    <xf numFmtId="0" fontId="5" fillId="33" borderId="12" xfId="0" applyFont="1" applyFill="1" applyBorder="1" applyAlignment="1">
      <alignment horizontal="center" vertical="top" wrapText="1"/>
    </xf>
    <xf numFmtId="0" fontId="62" fillId="33" borderId="17" xfId="0" applyFont="1" applyFill="1" applyBorder="1" applyAlignment="1">
      <alignment horizontal="center" vertical="top" wrapText="1"/>
    </xf>
    <xf numFmtId="0" fontId="62" fillId="33" borderId="18" xfId="0" applyFont="1" applyFill="1" applyBorder="1" applyAlignment="1">
      <alignment horizontal="center" vertical="top" wrapText="1"/>
    </xf>
    <xf numFmtId="0" fontId="63"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4" fillId="33" borderId="10" xfId="0" applyFont="1" applyFill="1" applyBorder="1" applyAlignment="1">
      <alignment vertical="top" wrapText="1"/>
    </xf>
    <xf numFmtId="0" fontId="4"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64" fillId="33" borderId="17" xfId="0" applyFont="1" applyFill="1" applyBorder="1" applyAlignment="1">
      <alignment horizontal="center" vertical="top" wrapText="1"/>
    </xf>
    <xf numFmtId="0" fontId="64" fillId="33" borderId="18" xfId="0" applyFont="1" applyFill="1" applyBorder="1" applyAlignment="1">
      <alignment horizontal="center" vertical="top" wrapText="1"/>
    </xf>
    <xf numFmtId="0" fontId="65" fillId="33" borderId="10" xfId="0" applyFont="1" applyFill="1" applyBorder="1" applyAlignment="1">
      <alignment horizontal="center" vertical="top" wrapText="1"/>
    </xf>
    <xf numFmtId="0" fontId="9" fillId="0" borderId="19" xfId="0" applyFont="1" applyBorder="1" applyAlignment="1">
      <alignment horizontal="justify" vertical="top" wrapText="1"/>
    </xf>
    <xf numFmtId="0" fontId="0" fillId="0" borderId="20" xfId="0" applyBorder="1" applyAlignment="1">
      <alignment horizontal="justify" vertical="top" wrapText="1"/>
    </xf>
    <xf numFmtId="0" fontId="0" fillId="0" borderId="17" xfId="0" applyBorder="1" applyAlignment="1">
      <alignment horizontal="justify" vertical="top" wrapText="1"/>
    </xf>
    <xf numFmtId="0" fontId="0" fillId="0" borderId="13" xfId="0" applyBorder="1" applyAlignment="1">
      <alignment horizontal="justify" vertical="top" wrapText="1"/>
    </xf>
    <xf numFmtId="0" fontId="0" fillId="0" borderId="0" xfId="0" applyBorder="1" applyAlignment="1">
      <alignment horizontal="justify" vertical="top" wrapText="1"/>
    </xf>
    <xf numFmtId="0" fontId="0" fillId="0" borderId="21" xfId="0" applyBorder="1" applyAlignment="1">
      <alignment horizontal="justify" vertical="top" wrapText="1"/>
    </xf>
    <xf numFmtId="0" fontId="0" fillId="0" borderId="22" xfId="0" applyBorder="1" applyAlignment="1">
      <alignment horizontal="justify" vertical="top" wrapText="1"/>
    </xf>
    <xf numFmtId="0" fontId="0" fillId="0" borderId="23" xfId="0" applyBorder="1" applyAlignment="1">
      <alignment horizontal="justify" vertical="top" wrapText="1"/>
    </xf>
    <xf numFmtId="0" fontId="0" fillId="0" borderId="18" xfId="0" applyBorder="1" applyAlignment="1">
      <alignment horizontal="justify" vertical="top"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0" fillId="34" borderId="10" xfId="0" applyFill="1" applyBorder="1" applyAlignment="1">
      <alignment horizontal="justify" vertical="top" wrapText="1"/>
    </xf>
    <xf numFmtId="0" fontId="66"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C25" sqref="C25"/>
    </sheetView>
  </sheetViews>
  <sheetFormatPr defaultColWidth="9.140625" defaultRowHeight="24.75" customHeight="1"/>
  <cols>
    <col min="1" max="1" width="61.00390625" style="0" customWidth="1"/>
  </cols>
  <sheetData>
    <row r="1" ht="24.75" customHeight="1">
      <c r="A1" s="1" t="s">
        <v>0</v>
      </c>
    </row>
    <row r="2" ht="24.75" customHeight="1">
      <c r="A2" s="9" t="s">
        <v>1</v>
      </c>
    </row>
    <row r="3" ht="24.75" customHeight="1">
      <c r="A3" s="9" t="s">
        <v>2</v>
      </c>
    </row>
    <row r="4" ht="24.75" customHeight="1">
      <c r="A4" s="9" t="s">
        <v>3</v>
      </c>
    </row>
    <row r="5" ht="24.75" customHeight="1">
      <c r="A5" s="9" t="s">
        <v>4</v>
      </c>
    </row>
    <row r="6" ht="24.75" customHeight="1">
      <c r="A6" s="9" t="s">
        <v>5</v>
      </c>
    </row>
    <row r="7" ht="24.75" customHeight="1">
      <c r="A7" s="9" t="s">
        <v>6</v>
      </c>
    </row>
    <row r="8" ht="24.75" customHeight="1">
      <c r="A8" s="9" t="s">
        <v>7</v>
      </c>
    </row>
    <row r="9" ht="24.75" customHeight="1">
      <c r="A9" s="9" t="s">
        <v>8</v>
      </c>
    </row>
    <row r="10" ht="24.75" customHeight="1">
      <c r="A10" s="9" t="s">
        <v>9</v>
      </c>
    </row>
    <row r="11" ht="24.75" customHeight="1">
      <c r="A11" s="9" t="s">
        <v>10</v>
      </c>
    </row>
    <row r="12" ht="24.75" customHeight="1">
      <c r="A12" s="9" t="s">
        <v>11</v>
      </c>
    </row>
    <row r="13" ht="24.75" customHeight="1">
      <c r="A13" s="9" t="s">
        <v>12</v>
      </c>
    </row>
    <row r="14" ht="24.75" customHeight="1">
      <c r="A14" s="9" t="s">
        <v>13</v>
      </c>
    </row>
    <row r="15" ht="24.75" customHeight="1">
      <c r="A15" s="9" t="s">
        <v>14</v>
      </c>
    </row>
    <row r="16" ht="24.75" customHeight="1">
      <c r="A16" s="9" t="s">
        <v>15</v>
      </c>
    </row>
    <row r="17" ht="24.75" customHeight="1">
      <c r="A17" s="9" t="s">
        <v>16</v>
      </c>
    </row>
    <row r="18" ht="24.75" customHeight="1">
      <c r="A18" s="9" t="s">
        <v>17</v>
      </c>
    </row>
    <row r="19" ht="24.75" customHeight="1">
      <c r="A19" s="9" t="s">
        <v>18</v>
      </c>
    </row>
    <row r="20" ht="24.75" customHeight="1">
      <c r="A20" s="9" t="s">
        <v>19</v>
      </c>
    </row>
    <row r="21" ht="24.75" customHeight="1">
      <c r="A21" s="9" t="s">
        <v>20</v>
      </c>
    </row>
    <row r="22" ht="24.75" customHeight="1">
      <c r="A22" s="9" t="s">
        <v>21</v>
      </c>
    </row>
    <row r="23" ht="24.75" customHeight="1">
      <c r="A23" s="9" t="s">
        <v>22</v>
      </c>
    </row>
    <row r="24" ht="24.75" customHeight="1">
      <c r="A24" s="9" t="s">
        <v>23</v>
      </c>
    </row>
    <row r="25" ht="24.75" customHeight="1">
      <c r="A25" s="13" t="s">
        <v>113</v>
      </c>
    </row>
    <row r="26" ht="70.5" customHeight="1">
      <c r="A26" s="12" t="s">
        <v>114</v>
      </c>
    </row>
    <row r="27" spans="1:7" ht="24.75" customHeight="1">
      <c r="A27" s="53"/>
      <c r="B27" s="7"/>
      <c r="C27" s="7"/>
      <c r="D27" s="7"/>
      <c r="E27" s="7"/>
      <c r="F27" s="7"/>
      <c r="G27" s="7"/>
    </row>
    <row r="28" ht="24.75" customHeight="1">
      <c r="A28" s="53"/>
    </row>
  </sheetData>
  <sheetProtection/>
  <mergeCells count="1">
    <mergeCell ref="A27:A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I70"/>
  <sheetViews>
    <sheetView tabSelected="1" zoomScalePageLayoutView="0" workbookViewId="0" topLeftCell="A1">
      <pane ySplit="2" topLeftCell="A3" activePane="bottomLeft" state="frozen"/>
      <selection pane="topLeft" activeCell="A1" sqref="A1"/>
      <selection pane="bottomLeft" activeCell="B31" sqref="B31"/>
    </sheetView>
  </sheetViews>
  <sheetFormatPr defaultColWidth="13.7109375" defaultRowHeight="12.75"/>
  <cols>
    <col min="1" max="1" width="13.7109375" style="0" customWidth="1"/>
    <col min="2" max="4" width="13.8515625" style="0" bestFit="1" customWidth="1"/>
    <col min="5" max="5" width="13.7109375" style="0" customWidth="1"/>
    <col min="6" max="6" width="13.8515625" style="0" bestFit="1" customWidth="1"/>
  </cols>
  <sheetData>
    <row r="1" spans="1:9" ht="12.75">
      <c r="A1" s="57" t="s">
        <v>52</v>
      </c>
      <c r="B1" s="57"/>
      <c r="C1" s="57"/>
      <c r="D1" s="57"/>
      <c r="E1" s="57"/>
      <c r="F1" s="57"/>
      <c r="G1" s="57"/>
      <c r="H1" s="57"/>
      <c r="I1" s="57"/>
    </row>
    <row r="4" ht="15.75">
      <c r="A4" s="2" t="s">
        <v>53</v>
      </c>
    </row>
    <row r="5" spans="1:9" ht="15.75">
      <c r="A5" s="60" t="s">
        <v>37</v>
      </c>
      <c r="B5" s="60"/>
      <c r="C5" s="60"/>
      <c r="D5" s="60"/>
      <c r="E5" s="60"/>
      <c r="F5" s="60"/>
      <c r="G5" s="60"/>
      <c r="H5" s="60"/>
      <c r="I5" s="60"/>
    </row>
    <row r="6" spans="1:9" ht="15.75">
      <c r="A6" s="55" t="s">
        <v>27</v>
      </c>
      <c r="B6" s="55"/>
      <c r="C6" s="55"/>
      <c r="D6" s="55"/>
      <c r="E6" s="68"/>
      <c r="F6" s="56" t="s">
        <v>28</v>
      </c>
      <c r="G6" s="55"/>
      <c r="H6" s="55"/>
      <c r="I6" s="55"/>
    </row>
    <row r="7" spans="1:9" ht="24">
      <c r="A7" s="69" t="s">
        <v>29</v>
      </c>
      <c r="B7" s="3" t="s">
        <v>30</v>
      </c>
      <c r="C7" s="3" t="s">
        <v>31</v>
      </c>
      <c r="D7" s="3" t="s">
        <v>32</v>
      </c>
      <c r="E7" s="19" t="s">
        <v>33</v>
      </c>
      <c r="F7" s="17" t="s">
        <v>30</v>
      </c>
      <c r="G7" s="3" t="s">
        <v>31</v>
      </c>
      <c r="H7" s="3" t="s">
        <v>32</v>
      </c>
      <c r="I7" s="3" t="s">
        <v>33</v>
      </c>
    </row>
    <row r="8" spans="1:9" ht="15">
      <c r="A8" s="69"/>
      <c r="B8" s="15">
        <v>0</v>
      </c>
      <c r="C8" s="16">
        <v>0</v>
      </c>
      <c r="D8" s="16">
        <v>0</v>
      </c>
      <c r="E8" s="20">
        <f>B8-D8</f>
        <v>0</v>
      </c>
      <c r="F8" s="18">
        <v>0</v>
      </c>
      <c r="G8" s="16">
        <v>0</v>
      </c>
      <c r="H8" s="16">
        <v>0</v>
      </c>
      <c r="I8" s="16">
        <f>F8-H8</f>
        <v>0</v>
      </c>
    </row>
    <row r="9" spans="1:9" ht="24">
      <c r="A9" s="70" t="s">
        <v>34</v>
      </c>
      <c r="B9" s="3" t="s">
        <v>30</v>
      </c>
      <c r="C9" s="3" t="s">
        <v>31</v>
      </c>
      <c r="D9" s="3" t="s">
        <v>32</v>
      </c>
      <c r="E9" s="19" t="s">
        <v>33</v>
      </c>
      <c r="F9" s="17" t="s">
        <v>30</v>
      </c>
      <c r="G9" s="3" t="s">
        <v>31</v>
      </c>
      <c r="H9" s="3" t="s">
        <v>32</v>
      </c>
      <c r="I9" s="3" t="s">
        <v>33</v>
      </c>
    </row>
    <row r="10" spans="1:9" ht="15">
      <c r="A10" s="71"/>
      <c r="B10" s="15">
        <v>2754809.88</v>
      </c>
      <c r="C10" s="26">
        <v>0</v>
      </c>
      <c r="D10" s="16">
        <v>1062203.88</v>
      </c>
      <c r="E10" s="20">
        <f>B10-D10</f>
        <v>1692606</v>
      </c>
      <c r="F10" s="18">
        <v>0</v>
      </c>
      <c r="G10" s="16">
        <v>0</v>
      </c>
      <c r="H10" s="16">
        <v>0</v>
      </c>
      <c r="I10" s="16">
        <f>F10-H10</f>
        <v>0</v>
      </c>
    </row>
    <row r="11" spans="1:9" ht="24">
      <c r="A11" s="69" t="s">
        <v>35</v>
      </c>
      <c r="B11" s="3" t="s">
        <v>30</v>
      </c>
      <c r="C11" s="3" t="s">
        <v>31</v>
      </c>
      <c r="D11" s="3" t="s">
        <v>32</v>
      </c>
      <c r="E11" s="19" t="s">
        <v>33</v>
      </c>
      <c r="F11" s="17" t="s">
        <v>30</v>
      </c>
      <c r="G11" s="3" t="s">
        <v>31</v>
      </c>
      <c r="H11" s="3" t="s">
        <v>32</v>
      </c>
      <c r="I11" s="3" t="s">
        <v>33</v>
      </c>
    </row>
    <row r="12" spans="1:9" ht="15">
      <c r="A12" s="69"/>
      <c r="B12" s="15">
        <v>52757433.68</v>
      </c>
      <c r="C12" s="16">
        <v>52757433.68</v>
      </c>
      <c r="D12" s="16">
        <v>16148906.94</v>
      </c>
      <c r="E12" s="20">
        <f>B12-D12</f>
        <v>36608526.74</v>
      </c>
      <c r="F12" s="18">
        <v>4370230.01</v>
      </c>
      <c r="G12" s="16">
        <f>$F$12</f>
        <v>4370230.01</v>
      </c>
      <c r="H12" s="16">
        <v>3765264.48</v>
      </c>
      <c r="I12" s="16">
        <f>F12-H12</f>
        <v>604965.5299999998</v>
      </c>
    </row>
    <row r="13" spans="1:9" ht="24">
      <c r="A13" s="61" t="s">
        <v>36</v>
      </c>
      <c r="B13" s="3" t="s">
        <v>30</v>
      </c>
      <c r="C13" s="3" t="s">
        <v>31</v>
      </c>
      <c r="D13" s="3" t="s">
        <v>32</v>
      </c>
      <c r="E13" s="19" t="s">
        <v>33</v>
      </c>
      <c r="F13" s="17" t="s">
        <v>30</v>
      </c>
      <c r="G13" s="3" t="s">
        <v>31</v>
      </c>
      <c r="H13" s="3" t="s">
        <v>32</v>
      </c>
      <c r="I13" s="3" t="s">
        <v>33</v>
      </c>
    </row>
    <row r="14" spans="1:9" ht="15">
      <c r="A14" s="61"/>
      <c r="B14" s="15">
        <v>242392.55</v>
      </c>
      <c r="C14" s="26">
        <v>0</v>
      </c>
      <c r="D14" s="16">
        <v>67247.31</v>
      </c>
      <c r="E14" s="20">
        <f>B14-D14</f>
        <v>175145.24</v>
      </c>
      <c r="F14" s="18">
        <v>0</v>
      </c>
      <c r="G14" s="16">
        <v>0</v>
      </c>
      <c r="H14" s="16">
        <v>0</v>
      </c>
      <c r="I14" s="16">
        <f>F14-H14</f>
        <v>0</v>
      </c>
    </row>
    <row r="15" ht="15.75">
      <c r="A15" s="2" t="s">
        <v>54</v>
      </c>
    </row>
    <row r="16" spans="1:9" ht="15.75">
      <c r="A16" s="59" t="s">
        <v>38</v>
      </c>
      <c r="B16" s="59"/>
      <c r="C16" s="59"/>
      <c r="D16" s="59"/>
      <c r="E16" s="59"/>
      <c r="F16" s="59"/>
      <c r="G16" s="59"/>
      <c r="H16" s="59"/>
      <c r="I16" s="59"/>
    </row>
    <row r="17" spans="1:9" ht="15.75">
      <c r="A17" s="55" t="s">
        <v>27</v>
      </c>
      <c r="B17" s="55"/>
      <c r="C17" s="55"/>
      <c r="D17" s="55"/>
      <c r="E17" s="68"/>
      <c r="F17" s="56" t="s">
        <v>28</v>
      </c>
      <c r="G17" s="55"/>
      <c r="H17" s="55"/>
      <c r="I17" s="55"/>
    </row>
    <row r="18" spans="1:9" ht="24">
      <c r="A18" s="69" t="s">
        <v>29</v>
      </c>
      <c r="B18" s="3" t="s">
        <v>30</v>
      </c>
      <c r="C18" s="3" t="s">
        <v>31</v>
      </c>
      <c r="D18" s="3" t="s">
        <v>32</v>
      </c>
      <c r="E18" s="19" t="s">
        <v>33</v>
      </c>
      <c r="F18" s="17" t="s">
        <v>30</v>
      </c>
      <c r="G18" s="3" t="s">
        <v>31</v>
      </c>
      <c r="H18" s="3" t="s">
        <v>32</v>
      </c>
      <c r="I18" s="3" t="s">
        <v>33</v>
      </c>
    </row>
    <row r="19" spans="1:9" ht="15">
      <c r="A19" s="69"/>
      <c r="B19" s="15">
        <v>0</v>
      </c>
      <c r="C19" s="16">
        <v>0</v>
      </c>
      <c r="D19" s="16">
        <v>0</v>
      </c>
      <c r="E19" s="20">
        <f>B19-D19</f>
        <v>0</v>
      </c>
      <c r="F19" s="18">
        <v>0</v>
      </c>
      <c r="G19" s="16">
        <v>0</v>
      </c>
      <c r="H19" s="16">
        <v>0</v>
      </c>
      <c r="I19" s="16">
        <f>F19-H19</f>
        <v>0</v>
      </c>
    </row>
    <row r="20" spans="1:9" ht="24">
      <c r="A20" s="70" t="s">
        <v>34</v>
      </c>
      <c r="B20" s="3" t="s">
        <v>30</v>
      </c>
      <c r="C20" s="3" t="s">
        <v>31</v>
      </c>
      <c r="D20" s="3" t="s">
        <v>32</v>
      </c>
      <c r="E20" s="19" t="s">
        <v>33</v>
      </c>
      <c r="F20" s="17" t="s">
        <v>30</v>
      </c>
      <c r="G20" s="3" t="s">
        <v>31</v>
      </c>
      <c r="H20" s="3" t="s">
        <v>32</v>
      </c>
      <c r="I20" s="3" t="s">
        <v>33</v>
      </c>
    </row>
    <row r="21" spans="1:9" ht="15">
      <c r="A21" s="71"/>
      <c r="B21" s="15">
        <v>12511177.61</v>
      </c>
      <c r="C21" s="26">
        <v>0</v>
      </c>
      <c r="D21" s="16">
        <v>8940472.33</v>
      </c>
      <c r="E21" s="20">
        <f>B21-D21</f>
        <v>3570705.2799999993</v>
      </c>
      <c r="F21" s="18">
        <v>1504000</v>
      </c>
      <c r="G21" s="16">
        <f>$F$21</f>
        <v>1504000</v>
      </c>
      <c r="H21" s="16">
        <v>0</v>
      </c>
      <c r="I21" s="16">
        <f>F21-H21</f>
        <v>1504000</v>
      </c>
    </row>
    <row r="22" spans="1:9" ht="24">
      <c r="A22" s="69" t="s">
        <v>35</v>
      </c>
      <c r="B22" s="3" t="s">
        <v>30</v>
      </c>
      <c r="C22" s="3" t="s">
        <v>31</v>
      </c>
      <c r="D22" s="3" t="s">
        <v>32</v>
      </c>
      <c r="E22" s="19" t="s">
        <v>33</v>
      </c>
      <c r="F22" s="17" t="s">
        <v>30</v>
      </c>
      <c r="G22" s="3" t="s">
        <v>31</v>
      </c>
      <c r="H22" s="3" t="s">
        <v>32</v>
      </c>
      <c r="I22" s="3" t="s">
        <v>33</v>
      </c>
    </row>
    <row r="23" spans="1:9" ht="15">
      <c r="A23" s="69"/>
      <c r="B23" s="15">
        <v>55999561.56</v>
      </c>
      <c r="C23" s="16">
        <f>$B$23</f>
        <v>55999561.56</v>
      </c>
      <c r="D23" s="16">
        <v>14037837.69</v>
      </c>
      <c r="E23" s="20">
        <f>B23-D23</f>
        <v>41961723.870000005</v>
      </c>
      <c r="F23" s="18">
        <v>10763329.47</v>
      </c>
      <c r="G23" s="16">
        <f>$F$23</f>
        <v>10763329.47</v>
      </c>
      <c r="H23" s="16">
        <v>786935.52</v>
      </c>
      <c r="I23" s="16">
        <f>F23-H23</f>
        <v>9976393.950000001</v>
      </c>
    </row>
    <row r="24" spans="1:9" ht="24">
      <c r="A24" s="61" t="s">
        <v>36</v>
      </c>
      <c r="B24" s="3" t="s">
        <v>30</v>
      </c>
      <c r="C24" s="3" t="s">
        <v>31</v>
      </c>
      <c r="D24" s="3" t="s">
        <v>32</v>
      </c>
      <c r="E24" s="19" t="s">
        <v>33</v>
      </c>
      <c r="F24" s="17" t="s">
        <v>30</v>
      </c>
      <c r="G24" s="3" t="s">
        <v>31</v>
      </c>
      <c r="H24" s="3" t="s">
        <v>32</v>
      </c>
      <c r="I24" s="3" t="s">
        <v>33</v>
      </c>
    </row>
    <row r="25" spans="1:9" ht="15">
      <c r="A25" s="61"/>
      <c r="B25" s="15">
        <v>152606.49</v>
      </c>
      <c r="C25" s="26">
        <v>0</v>
      </c>
      <c r="D25" s="16">
        <v>69616.81</v>
      </c>
      <c r="E25" s="20">
        <f>B25-D25</f>
        <v>82989.68</v>
      </c>
      <c r="F25" s="18">
        <v>0</v>
      </c>
      <c r="G25" s="16">
        <v>0</v>
      </c>
      <c r="H25" s="16">
        <v>0</v>
      </c>
      <c r="I25" s="16">
        <f>F25-H25</f>
        <v>0</v>
      </c>
    </row>
    <row r="26" ht="15.75">
      <c r="A26" s="2" t="s">
        <v>55</v>
      </c>
    </row>
    <row r="27" spans="1:9" ht="15.75">
      <c r="A27" s="58" t="s">
        <v>39</v>
      </c>
      <c r="B27" s="58"/>
      <c r="C27" s="58"/>
      <c r="D27" s="58"/>
      <c r="E27" s="58"/>
      <c r="F27" s="58"/>
      <c r="G27" s="58"/>
      <c r="H27" s="58"/>
      <c r="I27" s="58"/>
    </row>
    <row r="28" spans="1:9" ht="15.75">
      <c r="A28" s="55" t="s">
        <v>27</v>
      </c>
      <c r="B28" s="55"/>
      <c r="C28" s="55"/>
      <c r="D28" s="55"/>
      <c r="E28" s="68"/>
      <c r="F28" s="56" t="s">
        <v>28</v>
      </c>
      <c r="G28" s="55"/>
      <c r="H28" s="55"/>
      <c r="I28" s="55"/>
    </row>
    <row r="29" spans="1:9" ht="24">
      <c r="A29" s="69" t="s">
        <v>29</v>
      </c>
      <c r="B29" s="3" t="s">
        <v>30</v>
      </c>
      <c r="C29" s="3" t="s">
        <v>31</v>
      </c>
      <c r="D29" s="3" t="s">
        <v>32</v>
      </c>
      <c r="E29" s="19" t="s">
        <v>33</v>
      </c>
      <c r="F29" s="17" t="s">
        <v>30</v>
      </c>
      <c r="G29" s="3" t="s">
        <v>31</v>
      </c>
      <c r="H29" s="3" t="s">
        <v>32</v>
      </c>
      <c r="I29" s="3" t="s">
        <v>33</v>
      </c>
    </row>
    <row r="30" spans="1:9" ht="15">
      <c r="A30" s="69"/>
      <c r="B30" s="15">
        <v>0</v>
      </c>
      <c r="C30" s="16">
        <v>0</v>
      </c>
      <c r="D30" s="16">
        <v>0</v>
      </c>
      <c r="E30" s="20">
        <f>B30-D30</f>
        <v>0</v>
      </c>
      <c r="F30" s="18">
        <v>0</v>
      </c>
      <c r="G30" s="16">
        <v>0</v>
      </c>
      <c r="H30" s="16">
        <v>0</v>
      </c>
      <c r="I30" s="16">
        <f>F30-H30</f>
        <v>0</v>
      </c>
    </row>
    <row r="31" spans="1:9" ht="24">
      <c r="A31" s="70" t="s">
        <v>34</v>
      </c>
      <c r="B31" s="3" t="s">
        <v>30</v>
      </c>
      <c r="C31" s="3" t="s">
        <v>31</v>
      </c>
      <c r="D31" s="3" t="s">
        <v>32</v>
      </c>
      <c r="E31" s="19" t="s">
        <v>33</v>
      </c>
      <c r="F31" s="17" t="s">
        <v>30</v>
      </c>
      <c r="G31" s="3" t="s">
        <v>31</v>
      </c>
      <c r="H31" s="3" t="s">
        <v>32</v>
      </c>
      <c r="I31" s="3" t="s">
        <v>33</v>
      </c>
    </row>
    <row r="32" spans="1:9" ht="15">
      <c r="A32" s="71"/>
      <c r="B32" s="15">
        <v>7438840.34</v>
      </c>
      <c r="C32" s="26">
        <v>0</v>
      </c>
      <c r="D32" s="16">
        <v>7271312.11</v>
      </c>
      <c r="E32" s="20">
        <f>B32-D32</f>
        <v>167528.22999999952</v>
      </c>
      <c r="F32" s="18">
        <v>1885000</v>
      </c>
      <c r="G32" s="16">
        <f>$F$32</f>
        <v>1885000</v>
      </c>
      <c r="H32" s="16">
        <v>741250</v>
      </c>
      <c r="I32" s="16">
        <f>F32-H32</f>
        <v>1143750</v>
      </c>
    </row>
    <row r="33" spans="1:9" ht="24">
      <c r="A33" s="69" t="s">
        <v>35</v>
      </c>
      <c r="B33" s="3" t="s">
        <v>30</v>
      </c>
      <c r="C33" s="3" t="s">
        <v>31</v>
      </c>
      <c r="D33" s="3" t="s">
        <v>32</v>
      </c>
      <c r="E33" s="19" t="s">
        <v>33</v>
      </c>
      <c r="F33" s="17" t="s">
        <v>30</v>
      </c>
      <c r="G33" s="3" t="s">
        <v>31</v>
      </c>
      <c r="H33" s="3" t="s">
        <v>32</v>
      </c>
      <c r="I33" s="3" t="s">
        <v>33</v>
      </c>
    </row>
    <row r="34" spans="1:9" ht="15">
      <c r="A34" s="69"/>
      <c r="B34" s="15">
        <v>58567254.71</v>
      </c>
      <c r="C34" s="16">
        <f>$B$34</f>
        <v>58567254.71</v>
      </c>
      <c r="D34" s="16">
        <v>20041924.68</v>
      </c>
      <c r="E34" s="20">
        <f>B34-D34</f>
        <v>38525330.03</v>
      </c>
      <c r="F34" s="18">
        <v>2600261.63</v>
      </c>
      <c r="G34" s="16">
        <f>$F$34</f>
        <v>2600261.63</v>
      </c>
      <c r="H34" s="16">
        <v>0</v>
      </c>
      <c r="I34" s="16">
        <f>F34-H34</f>
        <v>2600261.63</v>
      </c>
    </row>
    <row r="35" spans="1:9" ht="24">
      <c r="A35" s="61" t="s">
        <v>36</v>
      </c>
      <c r="B35" s="3" t="s">
        <v>30</v>
      </c>
      <c r="C35" s="3" t="s">
        <v>31</v>
      </c>
      <c r="D35" s="3" t="s">
        <v>32</v>
      </c>
      <c r="E35" s="19" t="s">
        <v>33</v>
      </c>
      <c r="F35" s="17" t="s">
        <v>30</v>
      </c>
      <c r="G35" s="3" t="s">
        <v>31</v>
      </c>
      <c r="H35" s="3" t="s">
        <v>32</v>
      </c>
      <c r="I35" s="3" t="s">
        <v>33</v>
      </c>
    </row>
    <row r="36" spans="1:9" ht="15">
      <c r="A36" s="61"/>
      <c r="B36" s="15">
        <v>203393.43</v>
      </c>
      <c r="C36" s="26">
        <v>0</v>
      </c>
      <c r="D36" s="16">
        <v>66337.56</v>
      </c>
      <c r="E36" s="20">
        <f>B36-D36</f>
        <v>137055.87</v>
      </c>
      <c r="F36" s="18">
        <v>100000</v>
      </c>
      <c r="G36" s="16">
        <f>$F$36</f>
        <v>100000</v>
      </c>
      <c r="H36" s="16">
        <v>0</v>
      </c>
      <c r="I36" s="16">
        <f>F36-H36</f>
        <v>100000</v>
      </c>
    </row>
    <row r="38" spans="1:9" ht="15.75">
      <c r="A38" s="67" t="s">
        <v>117</v>
      </c>
      <c r="B38" s="67"/>
      <c r="C38" s="67"/>
      <c r="D38" s="67"/>
      <c r="E38" s="67"/>
      <c r="F38" s="67"/>
      <c r="G38" s="67"/>
      <c r="H38" s="67"/>
      <c r="I38" s="67"/>
    </row>
    <row r="39" spans="1:9" ht="15.75">
      <c r="A39" s="55" t="s">
        <v>27</v>
      </c>
      <c r="B39" s="55"/>
      <c r="C39" s="55"/>
      <c r="D39" s="55"/>
      <c r="E39" s="68"/>
      <c r="F39" s="56" t="s">
        <v>28</v>
      </c>
      <c r="G39" s="55"/>
      <c r="H39" s="55"/>
      <c r="I39" s="55"/>
    </row>
    <row r="40" spans="1:9" ht="24">
      <c r="A40" s="69" t="s">
        <v>29</v>
      </c>
      <c r="B40" s="3" t="s">
        <v>30</v>
      </c>
      <c r="C40" s="3" t="s">
        <v>31</v>
      </c>
      <c r="D40" s="3" t="s">
        <v>32</v>
      </c>
      <c r="E40" s="19" t="s">
        <v>33</v>
      </c>
      <c r="F40" s="17" t="s">
        <v>30</v>
      </c>
      <c r="G40" s="3" t="s">
        <v>31</v>
      </c>
      <c r="H40" s="3" t="s">
        <v>32</v>
      </c>
      <c r="I40" s="3" t="s">
        <v>33</v>
      </c>
    </row>
    <row r="41" spans="1:9" ht="15">
      <c r="A41" s="69"/>
      <c r="B41" s="15">
        <v>0</v>
      </c>
      <c r="C41" s="16">
        <v>0</v>
      </c>
      <c r="D41" s="16">
        <v>0</v>
      </c>
      <c r="E41" s="20">
        <f>B41-D41</f>
        <v>0</v>
      </c>
      <c r="F41" s="18"/>
      <c r="G41" s="16"/>
      <c r="H41" s="16"/>
      <c r="I41" s="16"/>
    </row>
    <row r="42" spans="1:9" ht="24">
      <c r="A42" s="70" t="s">
        <v>34</v>
      </c>
      <c r="B42" s="3" t="s">
        <v>30</v>
      </c>
      <c r="C42" s="3" t="s">
        <v>31</v>
      </c>
      <c r="D42" s="3" t="s">
        <v>32</v>
      </c>
      <c r="E42" s="19" t="s">
        <v>33</v>
      </c>
      <c r="F42" s="17" t="s">
        <v>30</v>
      </c>
      <c r="G42" s="3" t="s">
        <v>31</v>
      </c>
      <c r="H42" s="3" t="s">
        <v>32</v>
      </c>
      <c r="I42" s="3" t="s">
        <v>33</v>
      </c>
    </row>
    <row r="43" spans="1:9" ht="15">
      <c r="A43" s="71"/>
      <c r="B43" s="15">
        <v>556000</v>
      </c>
      <c r="C43" s="26">
        <v>0</v>
      </c>
      <c r="D43" s="16">
        <v>556000</v>
      </c>
      <c r="E43" s="20">
        <f>B43-D43</f>
        <v>0</v>
      </c>
      <c r="F43" s="18"/>
      <c r="G43" s="16"/>
      <c r="H43" s="16"/>
      <c r="I43" s="16"/>
    </row>
    <row r="44" spans="1:9" ht="24">
      <c r="A44" s="69" t="s">
        <v>35</v>
      </c>
      <c r="B44" s="3" t="s">
        <v>30</v>
      </c>
      <c r="C44" s="3" t="s">
        <v>31</v>
      </c>
      <c r="D44" s="3" t="s">
        <v>32</v>
      </c>
      <c r="E44" s="19" t="s">
        <v>33</v>
      </c>
      <c r="F44" s="17" t="s">
        <v>30</v>
      </c>
      <c r="G44" s="3" t="s">
        <v>31</v>
      </c>
      <c r="H44" s="3" t="s">
        <v>32</v>
      </c>
      <c r="I44" s="3" t="s">
        <v>33</v>
      </c>
    </row>
    <row r="45" spans="1:9" ht="15">
      <c r="A45" s="69"/>
      <c r="B45" s="15">
        <v>48300000</v>
      </c>
      <c r="C45" s="16">
        <f>$B$45</f>
        <v>48300000</v>
      </c>
      <c r="D45" s="16">
        <v>25000000</v>
      </c>
      <c r="E45" s="20">
        <f>B45-D45</f>
        <v>23300000</v>
      </c>
      <c r="F45" s="18"/>
      <c r="G45" s="16"/>
      <c r="H45" s="16"/>
      <c r="I45" s="16"/>
    </row>
    <row r="46" spans="1:9" ht="24">
      <c r="A46" s="61" t="s">
        <v>36</v>
      </c>
      <c r="B46" s="3" t="s">
        <v>30</v>
      </c>
      <c r="C46" s="3" t="s">
        <v>31</v>
      </c>
      <c r="D46" s="3" t="s">
        <v>32</v>
      </c>
      <c r="E46" s="19" t="s">
        <v>33</v>
      </c>
      <c r="F46" s="17" t="s">
        <v>30</v>
      </c>
      <c r="G46" s="3" t="s">
        <v>31</v>
      </c>
      <c r="H46" s="3" t="s">
        <v>32</v>
      </c>
      <c r="I46" s="3" t="s">
        <v>33</v>
      </c>
    </row>
    <row r="47" spans="1:9" ht="15">
      <c r="A47" s="61"/>
      <c r="B47" s="15">
        <v>100000</v>
      </c>
      <c r="C47" s="26">
        <v>0</v>
      </c>
      <c r="D47" s="16">
        <v>100000</v>
      </c>
      <c r="E47" s="20">
        <f>B47-D47</f>
        <v>0</v>
      </c>
      <c r="F47" s="18">
        <v>0</v>
      </c>
      <c r="G47" s="16">
        <v>0</v>
      </c>
      <c r="H47" s="16">
        <v>0</v>
      </c>
      <c r="I47" s="16">
        <f>F47-H47</f>
        <v>0</v>
      </c>
    </row>
    <row r="49" spans="1:9" ht="15.75">
      <c r="A49" s="74" t="s">
        <v>118</v>
      </c>
      <c r="B49" s="74"/>
      <c r="C49" s="74"/>
      <c r="D49" s="74"/>
      <c r="E49" s="74"/>
      <c r="F49" s="74"/>
      <c r="G49" s="74"/>
      <c r="H49" s="74"/>
      <c r="I49" s="74"/>
    </row>
    <row r="50" spans="1:9" ht="15.75">
      <c r="A50" s="55" t="s">
        <v>27</v>
      </c>
      <c r="B50" s="55"/>
      <c r="C50" s="55"/>
      <c r="D50" s="55"/>
      <c r="E50" s="68"/>
      <c r="F50" s="56" t="s">
        <v>28</v>
      </c>
      <c r="G50" s="55"/>
      <c r="H50" s="55"/>
      <c r="I50" s="55"/>
    </row>
    <row r="51" spans="1:9" ht="24">
      <c r="A51" s="69" t="s">
        <v>29</v>
      </c>
      <c r="B51" s="3" t="s">
        <v>30</v>
      </c>
      <c r="C51" s="3" t="s">
        <v>31</v>
      </c>
      <c r="D51" s="3" t="s">
        <v>32</v>
      </c>
      <c r="E51" s="19" t="s">
        <v>33</v>
      </c>
      <c r="F51" s="17" t="s">
        <v>30</v>
      </c>
      <c r="G51" s="3" t="s">
        <v>31</v>
      </c>
      <c r="H51" s="3" t="s">
        <v>32</v>
      </c>
      <c r="I51" s="3" t="s">
        <v>33</v>
      </c>
    </row>
    <row r="52" spans="1:9" ht="15">
      <c r="A52" s="69"/>
      <c r="B52" s="15">
        <v>0</v>
      </c>
      <c r="C52" s="16">
        <v>0</v>
      </c>
      <c r="D52" s="16">
        <v>0</v>
      </c>
      <c r="E52" s="20">
        <f>B52-D52</f>
        <v>0</v>
      </c>
      <c r="F52" s="18"/>
      <c r="G52" s="16"/>
      <c r="H52" s="16"/>
      <c r="I52" s="16">
        <f>F52-H52</f>
        <v>0</v>
      </c>
    </row>
    <row r="53" spans="1:9" ht="24">
      <c r="A53" s="70" t="s">
        <v>34</v>
      </c>
      <c r="B53" s="3" t="s">
        <v>30</v>
      </c>
      <c r="C53" s="3" t="s">
        <v>31</v>
      </c>
      <c r="D53" s="3" t="s">
        <v>32</v>
      </c>
      <c r="E53" s="19" t="s">
        <v>33</v>
      </c>
      <c r="F53" s="17" t="s">
        <v>30</v>
      </c>
      <c r="G53" s="3" t="s">
        <v>31</v>
      </c>
      <c r="H53" s="3" t="s">
        <v>32</v>
      </c>
      <c r="I53" s="3" t="s">
        <v>33</v>
      </c>
    </row>
    <row r="54" spans="1:9" ht="15">
      <c r="A54" s="71"/>
      <c r="B54" s="15">
        <v>501000</v>
      </c>
      <c r="C54" s="16">
        <v>0</v>
      </c>
      <c r="D54" s="16">
        <v>501000</v>
      </c>
      <c r="E54" s="20">
        <f>B54-D54</f>
        <v>0</v>
      </c>
      <c r="F54" s="18"/>
      <c r="G54" s="16"/>
      <c r="H54" s="16"/>
      <c r="I54" s="16">
        <f>F54-H54</f>
        <v>0</v>
      </c>
    </row>
    <row r="55" spans="1:9" ht="24">
      <c r="A55" s="69" t="s">
        <v>35</v>
      </c>
      <c r="B55" s="3" t="s">
        <v>30</v>
      </c>
      <c r="C55" s="3" t="s">
        <v>31</v>
      </c>
      <c r="D55" s="3" t="s">
        <v>32</v>
      </c>
      <c r="E55" s="19" t="s">
        <v>33</v>
      </c>
      <c r="F55" s="17" t="s">
        <v>30</v>
      </c>
      <c r="G55" s="3" t="s">
        <v>31</v>
      </c>
      <c r="H55" s="3" t="s">
        <v>32</v>
      </c>
      <c r="I55" s="3" t="s">
        <v>33</v>
      </c>
    </row>
    <row r="56" spans="1:9" ht="15">
      <c r="A56" s="69"/>
      <c r="B56" s="15">
        <v>48300000</v>
      </c>
      <c r="C56" s="16">
        <f>$B$56</f>
        <v>48300000</v>
      </c>
      <c r="D56" s="16">
        <v>25000000</v>
      </c>
      <c r="E56" s="20">
        <f>B56-D56</f>
        <v>23300000</v>
      </c>
      <c r="F56" s="18"/>
      <c r="G56" s="16"/>
      <c r="H56" s="16"/>
      <c r="I56" s="16">
        <f>F56-H56</f>
        <v>0</v>
      </c>
    </row>
    <row r="57" spans="1:9" ht="24">
      <c r="A57" s="61" t="s">
        <v>36</v>
      </c>
      <c r="B57" s="3" t="s">
        <v>30</v>
      </c>
      <c r="C57" s="3" t="s">
        <v>31</v>
      </c>
      <c r="D57" s="3" t="s">
        <v>32</v>
      </c>
      <c r="E57" s="19" t="s">
        <v>33</v>
      </c>
      <c r="F57" s="17" t="s">
        <v>30</v>
      </c>
      <c r="G57" s="3" t="s">
        <v>31</v>
      </c>
      <c r="H57" s="3" t="s">
        <v>32</v>
      </c>
      <c r="I57" s="3" t="s">
        <v>33</v>
      </c>
    </row>
    <row r="58" spans="1:9" ht="15">
      <c r="A58" s="61"/>
      <c r="B58" s="15">
        <v>100000</v>
      </c>
      <c r="C58" s="16">
        <v>0</v>
      </c>
      <c r="D58" s="16">
        <v>100000</v>
      </c>
      <c r="E58" s="20">
        <f>B58-D58</f>
        <v>0</v>
      </c>
      <c r="F58" s="18"/>
      <c r="G58" s="16"/>
      <c r="H58" s="16"/>
      <c r="I58" s="16">
        <f>F58-H58</f>
        <v>0</v>
      </c>
    </row>
    <row r="60" spans="1:9" ht="12.75">
      <c r="A60" s="75" t="s">
        <v>87</v>
      </c>
      <c r="B60" s="76"/>
      <c r="C60" s="76"/>
      <c r="D60" s="76"/>
      <c r="E60" s="76"/>
      <c r="F60" s="76"/>
      <c r="G60" s="76"/>
      <c r="H60" s="76"/>
      <c r="I60" s="77"/>
    </row>
    <row r="61" spans="1:9" ht="34.5" customHeight="1">
      <c r="A61" s="78"/>
      <c r="B61" s="79"/>
      <c r="C61" s="79"/>
      <c r="D61" s="79"/>
      <c r="E61" s="79"/>
      <c r="F61" s="79"/>
      <c r="G61" s="79"/>
      <c r="H61" s="79"/>
      <c r="I61" s="80"/>
    </row>
    <row r="62" spans="1:9" ht="12.75">
      <c r="A62" s="81"/>
      <c r="B62" s="82"/>
      <c r="C62" s="82"/>
      <c r="D62" s="82"/>
      <c r="E62" s="82"/>
      <c r="F62" s="82"/>
      <c r="G62" s="82"/>
      <c r="H62" s="82"/>
      <c r="I62" s="83"/>
    </row>
    <row r="66" ht="15.75">
      <c r="A66" s="2" t="s">
        <v>56</v>
      </c>
    </row>
    <row r="67" spans="1:9" ht="15.75">
      <c r="A67" s="55" t="s">
        <v>119</v>
      </c>
      <c r="B67" s="55"/>
      <c r="C67" s="55"/>
      <c r="D67" s="55"/>
      <c r="E67" s="55"/>
      <c r="F67" s="55"/>
      <c r="G67" s="55"/>
      <c r="H67" s="55"/>
      <c r="I67" s="55"/>
    </row>
    <row r="68" spans="1:9" ht="12.75">
      <c r="A68" s="62" t="s">
        <v>46</v>
      </c>
      <c r="B68" s="54" t="s">
        <v>40</v>
      </c>
      <c r="C68" s="64" t="s">
        <v>41</v>
      </c>
      <c r="D68" s="65" t="s">
        <v>47</v>
      </c>
      <c r="E68" s="54" t="s">
        <v>42</v>
      </c>
      <c r="F68" s="64" t="s">
        <v>43</v>
      </c>
      <c r="G68" s="72" t="s">
        <v>48</v>
      </c>
      <c r="H68" s="54" t="s">
        <v>44</v>
      </c>
      <c r="I68" s="54" t="s">
        <v>45</v>
      </c>
    </row>
    <row r="69" spans="1:9" ht="45.75" customHeight="1">
      <c r="A69" s="63"/>
      <c r="B69" s="54"/>
      <c r="C69" s="64"/>
      <c r="D69" s="66"/>
      <c r="E69" s="54"/>
      <c r="F69" s="64"/>
      <c r="G69" s="73"/>
      <c r="H69" s="54"/>
      <c r="I69" s="54"/>
    </row>
    <row r="70" spans="1:9" s="22" customFormat="1" ht="15">
      <c r="A70" s="15">
        <v>4852273.4</v>
      </c>
      <c r="B70" s="15">
        <v>4027857.73</v>
      </c>
      <c r="C70" s="24">
        <f>A70-B70</f>
        <v>824415.6700000004</v>
      </c>
      <c r="D70" s="23">
        <v>8451401.34</v>
      </c>
      <c r="E70" s="15">
        <v>7377495.12</v>
      </c>
      <c r="F70" s="24">
        <f>D70-E70</f>
        <v>1073906.2199999997</v>
      </c>
      <c r="G70" s="25">
        <v>9518700.07</v>
      </c>
      <c r="H70" s="21">
        <v>8494212.16</v>
      </c>
      <c r="I70" s="21">
        <f>G70-H70</f>
        <v>1024487.9100000001</v>
      </c>
    </row>
  </sheetData>
  <sheetProtection/>
  <mergeCells count="47">
    <mergeCell ref="A50:E50"/>
    <mergeCell ref="A13:A14"/>
    <mergeCell ref="A51:A52"/>
    <mergeCell ref="A53:A54"/>
    <mergeCell ref="A55:A56"/>
    <mergeCell ref="A57:A58"/>
    <mergeCell ref="A40:A41"/>
    <mergeCell ref="A42:A43"/>
    <mergeCell ref="A44:A45"/>
    <mergeCell ref="A46:A47"/>
    <mergeCell ref="A49:I49"/>
    <mergeCell ref="A39:E39"/>
    <mergeCell ref="F50:I50"/>
    <mergeCell ref="A1:I1"/>
    <mergeCell ref="A60:I62"/>
    <mergeCell ref="A5:I5"/>
    <mergeCell ref="A6:E6"/>
    <mergeCell ref="F6:I6"/>
    <mergeCell ref="A7:A8"/>
    <mergeCell ref="A9:A10"/>
    <mergeCell ref="A11:A12"/>
    <mergeCell ref="G68:G69"/>
    <mergeCell ref="A16:I16"/>
    <mergeCell ref="A67:I67"/>
    <mergeCell ref="A17:E17"/>
    <mergeCell ref="F17:I17"/>
    <mergeCell ref="A18:A19"/>
    <mergeCell ref="A20:A21"/>
    <mergeCell ref="A22:A23"/>
    <mergeCell ref="A24:A25"/>
    <mergeCell ref="A38:I38"/>
    <mergeCell ref="A27:I27"/>
    <mergeCell ref="A28:E28"/>
    <mergeCell ref="F28:I28"/>
    <mergeCell ref="A29:A30"/>
    <mergeCell ref="A31:A32"/>
    <mergeCell ref="A33:A34"/>
    <mergeCell ref="H68:H69"/>
    <mergeCell ref="A35:A36"/>
    <mergeCell ref="A68:A69"/>
    <mergeCell ref="B68:B69"/>
    <mergeCell ref="C68:C69"/>
    <mergeCell ref="E68:E69"/>
    <mergeCell ref="F68:F69"/>
    <mergeCell ref="F39:I39"/>
    <mergeCell ref="I68:I69"/>
    <mergeCell ref="D68:D69"/>
  </mergeCells>
  <printOptions horizontalCentered="1"/>
  <pageMargins left="0.1968503937007874" right="0.1968503937007874" top="0.3937007874015748" bottom="0.3937007874015748" header="0.11811023622047245" footer="0.11811023622047245"/>
  <pageSetup horizontalDpi="600" verticalDpi="600" orientation="portrait" paperSize="8" r:id="rId1"/>
  <headerFooter alignWithMargins="0">
    <oddFooter>&amp;L&amp;D&amp;Rpag.&amp;P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H255"/>
  <sheetViews>
    <sheetView zoomScalePageLayoutView="0" workbookViewId="0" topLeftCell="A1">
      <selection activeCell="E33" sqref="E33"/>
    </sheetView>
  </sheetViews>
  <sheetFormatPr defaultColWidth="28.140625" defaultRowHeight="12.75"/>
  <cols>
    <col min="1" max="1" width="30.57421875" style="0" customWidth="1"/>
    <col min="2" max="2" width="14.00390625" style="0" bestFit="1" customWidth="1"/>
    <col min="3" max="3" width="27.140625" style="0" bestFit="1" customWidth="1"/>
    <col min="4" max="4" width="22.00390625" style="0" bestFit="1" customWidth="1"/>
  </cols>
  <sheetData>
    <row r="1" ht="12.75">
      <c r="B1" s="14" t="s">
        <v>116</v>
      </c>
    </row>
    <row r="2" spans="1:4" ht="12.75">
      <c r="A2" s="57" t="s">
        <v>94</v>
      </c>
      <c r="B2" s="57"/>
      <c r="C2" s="57"/>
      <c r="D2" s="57"/>
    </row>
    <row r="4" spans="1:4" ht="12.75" customHeight="1">
      <c r="A4" s="88" t="s">
        <v>115</v>
      </c>
      <c r="B4" s="88"/>
      <c r="C4" s="88"/>
      <c r="D4" s="88"/>
    </row>
    <row r="5" spans="1:4" ht="12.75">
      <c r="A5" s="88"/>
      <c r="B5" s="88"/>
      <c r="C5" s="88"/>
      <c r="D5" s="88"/>
    </row>
    <row r="6" spans="1:4" ht="12.75">
      <c r="A6" s="88"/>
      <c r="B6" s="88"/>
      <c r="C6" s="88"/>
      <c r="D6" s="88"/>
    </row>
    <row r="7" spans="1:4" ht="12.75">
      <c r="A7" s="88"/>
      <c r="B7" s="88"/>
      <c r="C7" s="88"/>
      <c r="D7" s="88"/>
    </row>
    <row r="8" spans="1:4" ht="12.75">
      <c r="A8" s="88"/>
      <c r="B8" s="88"/>
      <c r="C8" s="88"/>
      <c r="D8" s="88"/>
    </row>
    <row r="10" ht="12.75">
      <c r="A10" s="4" t="s">
        <v>88</v>
      </c>
    </row>
    <row r="11" spans="1:4" ht="12.75">
      <c r="A11" s="27" t="s">
        <v>69</v>
      </c>
      <c r="B11" s="27" t="s">
        <v>57</v>
      </c>
      <c r="C11" s="27" t="s">
        <v>58</v>
      </c>
      <c r="D11" s="27" t="s">
        <v>59</v>
      </c>
    </row>
    <row r="12" spans="1:4" ht="12.75">
      <c r="A12" s="89" t="s">
        <v>24</v>
      </c>
      <c r="B12" s="89"/>
      <c r="C12" s="89"/>
      <c r="D12" s="89"/>
    </row>
    <row r="13" spans="1:4" s="4" customFormat="1" ht="12.75">
      <c r="A13" s="28" t="s">
        <v>73</v>
      </c>
      <c r="B13" s="34">
        <v>46744504.91</v>
      </c>
      <c r="C13" s="34">
        <v>43467370.29</v>
      </c>
      <c r="D13" s="34">
        <v>350158.52</v>
      </c>
    </row>
    <row r="14" spans="1:4" ht="27" customHeight="1">
      <c r="A14" s="10" t="s">
        <v>70</v>
      </c>
      <c r="B14" s="31">
        <v>1156211.64</v>
      </c>
      <c r="C14" s="31">
        <v>1156211.64</v>
      </c>
      <c r="D14" s="31">
        <v>0</v>
      </c>
    </row>
    <row r="15" spans="1:4" ht="12.75">
      <c r="A15" s="10" t="s">
        <v>60</v>
      </c>
      <c r="B15" s="31">
        <v>18584339.04</v>
      </c>
      <c r="C15" s="31">
        <v>17507204.42</v>
      </c>
      <c r="D15" s="31">
        <v>84156.03</v>
      </c>
    </row>
    <row r="16" spans="1:4" ht="12.75">
      <c r="A16" s="10" t="s">
        <v>61</v>
      </c>
      <c r="B16" s="31">
        <v>24237769.87</v>
      </c>
      <c r="C16" s="31">
        <v>22537769.87</v>
      </c>
      <c r="D16" s="32">
        <v>266002.49</v>
      </c>
    </row>
    <row r="17" spans="1:4" ht="38.25">
      <c r="A17" s="10" t="s">
        <v>62</v>
      </c>
      <c r="B17" s="31">
        <v>2766184.36</v>
      </c>
      <c r="C17" s="31">
        <v>2266184.36</v>
      </c>
      <c r="D17" s="31">
        <v>0</v>
      </c>
    </row>
    <row r="18" spans="1:4" s="4" customFormat="1" ht="12.75">
      <c r="A18" s="28" t="s">
        <v>63</v>
      </c>
      <c r="B18" s="34">
        <v>0</v>
      </c>
      <c r="C18" s="34">
        <v>0</v>
      </c>
      <c r="D18" s="34">
        <v>0</v>
      </c>
    </row>
    <row r="19" spans="1:4" ht="12.75">
      <c r="A19" s="10" t="s">
        <v>71</v>
      </c>
      <c r="B19" s="31">
        <v>0</v>
      </c>
      <c r="C19" s="31">
        <v>0</v>
      </c>
      <c r="D19" s="31">
        <v>0</v>
      </c>
    </row>
    <row r="20" spans="1:4" ht="25.5">
      <c r="A20" s="10" t="s">
        <v>64</v>
      </c>
      <c r="B20" s="31">
        <v>0</v>
      </c>
      <c r="C20" s="31">
        <v>0</v>
      </c>
      <c r="D20" s="31">
        <v>0</v>
      </c>
    </row>
    <row r="21" spans="1:4" ht="12.75">
      <c r="A21" s="10" t="s">
        <v>65</v>
      </c>
      <c r="B21" s="31">
        <v>0</v>
      </c>
      <c r="C21" s="31">
        <v>0</v>
      </c>
      <c r="D21" s="31">
        <v>0</v>
      </c>
    </row>
    <row r="22" spans="1:4" s="4" customFormat="1" ht="25.5">
      <c r="A22" s="28" t="s">
        <v>72</v>
      </c>
      <c r="B22" s="34">
        <f>B23+B24</f>
        <v>2633723.87</v>
      </c>
      <c r="C22" s="34">
        <f>C23+C24</f>
        <v>941117.27</v>
      </c>
      <c r="D22" s="34">
        <f>D23+D24</f>
        <v>2873713.99</v>
      </c>
    </row>
    <row r="23" spans="1:4" ht="25.5">
      <c r="A23" s="10" t="s">
        <v>66</v>
      </c>
      <c r="B23" s="32">
        <v>2127459.27</v>
      </c>
      <c r="C23" s="31">
        <v>434852.67</v>
      </c>
      <c r="D23" s="31">
        <v>2873713.99</v>
      </c>
    </row>
    <row r="24" spans="1:4" ht="25.5">
      <c r="A24" s="10" t="s">
        <v>67</v>
      </c>
      <c r="B24" s="31">
        <v>506264.6</v>
      </c>
      <c r="C24" s="31">
        <v>506264.6</v>
      </c>
      <c r="D24" s="31">
        <v>0</v>
      </c>
    </row>
    <row r="25" spans="1:4" s="4" customFormat="1" ht="12.75">
      <c r="A25" s="35" t="s">
        <v>86</v>
      </c>
      <c r="B25" s="34">
        <f>B13+B18+B22</f>
        <v>49378228.779999994</v>
      </c>
      <c r="C25" s="34">
        <f>C13+C18+C22</f>
        <v>44408487.56</v>
      </c>
      <c r="D25" s="34">
        <f>D13+D18+D22</f>
        <v>3223872.5100000002</v>
      </c>
    </row>
    <row r="26" ht="12.75">
      <c r="F26" s="36"/>
    </row>
    <row r="29" ht="12.75">
      <c r="A29" s="4" t="s">
        <v>89</v>
      </c>
    </row>
    <row r="30" spans="1:4" ht="12.75">
      <c r="A30" s="27" t="s">
        <v>69</v>
      </c>
      <c r="B30" s="27" t="s">
        <v>57</v>
      </c>
      <c r="C30" s="27" t="s">
        <v>58</v>
      </c>
      <c r="D30" s="27" t="s">
        <v>59</v>
      </c>
    </row>
    <row r="31" spans="1:4" ht="12.75">
      <c r="A31" s="90" t="s">
        <v>25</v>
      </c>
      <c r="B31" s="90"/>
      <c r="C31" s="90"/>
      <c r="D31" s="90"/>
    </row>
    <row r="32" spans="1:4" s="4" customFormat="1" ht="12.75">
      <c r="A32" s="28" t="s">
        <v>73</v>
      </c>
      <c r="B32" s="34">
        <v>45196794.08</v>
      </c>
      <c r="C32" s="34">
        <v>44824452.29</v>
      </c>
      <c r="D32" s="34">
        <v>1469622.92</v>
      </c>
    </row>
    <row r="33" spans="1:4" ht="25.5">
      <c r="A33" s="10" t="s">
        <v>70</v>
      </c>
      <c r="B33" s="31">
        <v>812931.46</v>
      </c>
      <c r="C33" s="31">
        <v>812931.46</v>
      </c>
      <c r="D33" s="31">
        <v>0</v>
      </c>
    </row>
    <row r="34" spans="1:4" ht="12.75">
      <c r="A34" s="10" t="s">
        <v>60</v>
      </c>
      <c r="B34" s="31">
        <v>21881879.16</v>
      </c>
      <c r="C34" s="31">
        <v>21775539.86</v>
      </c>
      <c r="D34" s="31">
        <v>278348.3</v>
      </c>
    </row>
    <row r="35" spans="1:4" ht="12.75">
      <c r="A35" s="10" t="s">
        <v>61</v>
      </c>
      <c r="B35" s="31">
        <v>19654000.01</v>
      </c>
      <c r="C35" s="31">
        <v>19387997.52</v>
      </c>
      <c r="D35" s="31">
        <v>1191274.62</v>
      </c>
    </row>
    <row r="36" spans="1:4" ht="38.25">
      <c r="A36" s="10" t="s">
        <v>62</v>
      </c>
      <c r="B36" s="31">
        <v>2847983.45</v>
      </c>
      <c r="C36" s="31">
        <v>2847983.45</v>
      </c>
      <c r="D36" s="31">
        <v>0</v>
      </c>
    </row>
    <row r="37" spans="1:4" ht="12.75">
      <c r="A37" s="10" t="s">
        <v>63</v>
      </c>
      <c r="B37" s="31">
        <v>0</v>
      </c>
      <c r="C37" s="31">
        <f>C32-C33-C34-C35-C36</f>
        <v>0</v>
      </c>
      <c r="D37" s="31">
        <f>D32-D33-D34-D35</f>
        <v>0</v>
      </c>
    </row>
    <row r="38" spans="1:4" s="4" customFormat="1" ht="12.75">
      <c r="A38" s="28" t="s">
        <v>71</v>
      </c>
      <c r="B38" s="34">
        <v>0</v>
      </c>
      <c r="C38" s="34">
        <v>0</v>
      </c>
      <c r="D38" s="34">
        <v>0</v>
      </c>
    </row>
    <row r="39" spans="1:4" ht="25.5">
      <c r="A39" s="10" t="s">
        <v>64</v>
      </c>
      <c r="B39" s="31">
        <v>0</v>
      </c>
      <c r="C39" s="31">
        <v>0</v>
      </c>
      <c r="D39" s="31">
        <v>0</v>
      </c>
    </row>
    <row r="40" spans="1:4" ht="12.75">
      <c r="A40" s="10" t="s">
        <v>65</v>
      </c>
      <c r="B40" s="31">
        <v>0</v>
      </c>
      <c r="C40" s="31">
        <v>0</v>
      </c>
      <c r="D40" s="31">
        <v>0</v>
      </c>
    </row>
    <row r="41" spans="1:4" s="4" customFormat="1" ht="25.5">
      <c r="A41" s="28" t="s">
        <v>72</v>
      </c>
      <c r="B41" s="34">
        <f>B42+B43</f>
        <v>11143867.42</v>
      </c>
      <c r="C41" s="34">
        <f>C42+C43</f>
        <v>8705006.1</v>
      </c>
      <c r="D41" s="34">
        <f>D42+D43</f>
        <v>0</v>
      </c>
    </row>
    <row r="42" spans="1:4" ht="25.5">
      <c r="A42" s="10" t="s">
        <v>66</v>
      </c>
      <c r="B42" s="31">
        <v>10557841.18</v>
      </c>
      <c r="C42" s="31">
        <v>8118979.86</v>
      </c>
      <c r="D42" s="31">
        <v>0</v>
      </c>
    </row>
    <row r="43" spans="1:4" ht="25.5">
      <c r="A43" s="10" t="s">
        <v>67</v>
      </c>
      <c r="B43" s="31">
        <v>586026.24</v>
      </c>
      <c r="C43" s="31">
        <v>586026.24</v>
      </c>
      <c r="D43" s="31">
        <v>0</v>
      </c>
    </row>
    <row r="44" spans="1:4" s="4" customFormat="1" ht="12.75">
      <c r="A44" s="35" t="s">
        <v>86</v>
      </c>
      <c r="B44" s="34">
        <f>B32+B38+B41</f>
        <v>56340661.5</v>
      </c>
      <c r="C44" s="34">
        <f>C32+C38+C41</f>
        <v>53529458.39</v>
      </c>
      <c r="D44" s="34">
        <f>D32+D38+D41</f>
        <v>1469622.92</v>
      </c>
    </row>
    <row r="45" spans="1:4" ht="12.75">
      <c r="A45" s="5"/>
      <c r="B45" s="5"/>
      <c r="C45" s="5"/>
      <c r="D45" s="5"/>
    </row>
    <row r="46" spans="1:4" ht="12.75">
      <c r="A46" s="5"/>
      <c r="B46" s="5"/>
      <c r="C46" s="5"/>
      <c r="D46" s="5"/>
    </row>
    <row r="47" spans="1:4" ht="12.75">
      <c r="A47" s="5"/>
      <c r="B47" s="5"/>
      <c r="C47" s="5"/>
      <c r="D47" s="5"/>
    </row>
    <row r="48" ht="12.75">
      <c r="A48" s="4" t="s">
        <v>90</v>
      </c>
    </row>
    <row r="49" spans="1:4" ht="12.75">
      <c r="A49" s="27" t="s">
        <v>69</v>
      </c>
      <c r="B49" s="27" t="s">
        <v>57</v>
      </c>
      <c r="C49" s="27" t="s">
        <v>58</v>
      </c>
      <c r="D49" s="27" t="s">
        <v>59</v>
      </c>
    </row>
    <row r="50" spans="1:4" ht="12.75">
      <c r="A50" s="87" t="s">
        <v>26</v>
      </c>
      <c r="B50" s="87"/>
      <c r="C50" s="87"/>
      <c r="D50" s="87"/>
    </row>
    <row r="51" spans="1:4" s="4" customFormat="1" ht="12.75">
      <c r="A51" s="28" t="s">
        <v>73</v>
      </c>
      <c r="B51" s="34">
        <f>B52+B53+B54+B55+B56</f>
        <v>56458297.65</v>
      </c>
      <c r="C51" s="34">
        <f>C52+C53+C54+C55+C56</f>
        <v>54986859.559999995</v>
      </c>
      <c r="D51" s="34">
        <f>D52+D53+D54+D55+D56</f>
        <v>3331359.3200000003</v>
      </c>
    </row>
    <row r="52" spans="1:4" ht="25.5">
      <c r="A52" s="10" t="s">
        <v>70</v>
      </c>
      <c r="B52" s="31">
        <v>8972875.3</v>
      </c>
      <c r="C52" s="31">
        <v>8972875.3</v>
      </c>
      <c r="D52" s="31">
        <v>0</v>
      </c>
    </row>
    <row r="53" spans="1:4" ht="12.75">
      <c r="A53" s="10" t="s">
        <v>60</v>
      </c>
      <c r="B53" s="31">
        <v>17136065.12</v>
      </c>
      <c r="C53" s="31">
        <v>16855901.65</v>
      </c>
      <c r="D53" s="31">
        <v>472428.53</v>
      </c>
    </row>
    <row r="54" spans="1:4" ht="12.75">
      <c r="A54" s="10" t="s">
        <v>61</v>
      </c>
      <c r="B54" s="31">
        <v>21450000</v>
      </c>
      <c r="C54" s="31">
        <v>20258725.38</v>
      </c>
      <c r="D54" s="31">
        <v>2858930.79</v>
      </c>
    </row>
    <row r="55" spans="1:4" ht="38.25">
      <c r="A55" s="10" t="s">
        <v>62</v>
      </c>
      <c r="B55" s="31">
        <v>3199357.23</v>
      </c>
      <c r="C55" s="31">
        <v>3199357.23</v>
      </c>
      <c r="D55" s="31">
        <v>0</v>
      </c>
    </row>
    <row r="56" spans="1:4" ht="12.75">
      <c r="A56" s="10" t="s">
        <v>63</v>
      </c>
      <c r="B56" s="31">
        <v>5700000</v>
      </c>
      <c r="C56" s="31">
        <v>5700000</v>
      </c>
      <c r="D56" s="31">
        <v>0</v>
      </c>
    </row>
    <row r="57" spans="1:4" s="4" customFormat="1" ht="12.75">
      <c r="A57" s="28" t="s">
        <v>71</v>
      </c>
      <c r="B57" s="34">
        <v>0</v>
      </c>
      <c r="C57" s="34">
        <v>0</v>
      </c>
      <c r="D57" s="34">
        <v>0</v>
      </c>
    </row>
    <row r="58" spans="1:5" ht="25.5">
      <c r="A58" s="10" t="s">
        <v>64</v>
      </c>
      <c r="B58" s="31">
        <v>0</v>
      </c>
      <c r="C58" s="31">
        <v>0</v>
      </c>
      <c r="D58" s="31">
        <v>0</v>
      </c>
      <c r="E58" s="36"/>
    </row>
    <row r="59" spans="1:4" ht="12.75">
      <c r="A59" s="10" t="s">
        <v>65</v>
      </c>
      <c r="B59" s="31">
        <v>0</v>
      </c>
      <c r="C59" s="31">
        <v>0</v>
      </c>
      <c r="D59" s="31">
        <v>0</v>
      </c>
    </row>
    <row r="60" spans="1:5" s="4" customFormat="1" ht="25.5">
      <c r="A60" s="28" t="s">
        <v>72</v>
      </c>
      <c r="B60" s="34">
        <v>650899.89</v>
      </c>
      <c r="C60" s="34">
        <v>650899.89</v>
      </c>
      <c r="D60" s="34">
        <v>0</v>
      </c>
      <c r="E60" s="30"/>
    </row>
    <row r="61" spans="1:4" ht="25.5">
      <c r="A61" s="10" t="s">
        <v>66</v>
      </c>
      <c r="B61" s="22">
        <v>0</v>
      </c>
      <c r="C61" s="31">
        <v>0</v>
      </c>
      <c r="D61" s="31">
        <v>0</v>
      </c>
    </row>
    <row r="62" spans="1:4" ht="25.5">
      <c r="A62" s="10" t="s">
        <v>67</v>
      </c>
      <c r="B62" s="31">
        <v>650899.89</v>
      </c>
      <c r="C62" s="31">
        <v>650899.89</v>
      </c>
      <c r="D62" s="31">
        <v>0</v>
      </c>
    </row>
    <row r="63" spans="1:4" s="4" customFormat="1" ht="12.75">
      <c r="A63" s="35" t="s">
        <v>68</v>
      </c>
      <c r="B63" s="52">
        <f>B51+B57+B60</f>
        <v>57109197.54</v>
      </c>
      <c r="C63" s="52">
        <f>C51+C57+C60</f>
        <v>55637759.449999996</v>
      </c>
      <c r="D63" s="52">
        <f>D51+D57+D60</f>
        <v>3331359.3200000003</v>
      </c>
    </row>
    <row r="64" spans="1:4" ht="12.75">
      <c r="A64" s="5"/>
      <c r="B64" s="5"/>
      <c r="C64" s="5"/>
      <c r="D64" s="5"/>
    </row>
    <row r="65" spans="1:4" ht="12.75">
      <c r="A65" s="5"/>
      <c r="B65" s="5"/>
      <c r="C65" s="5"/>
      <c r="D65" s="5"/>
    </row>
    <row r="66" spans="1:4" ht="12.75">
      <c r="A66" s="5"/>
      <c r="B66" s="5"/>
      <c r="C66" s="5"/>
      <c r="D66" s="5"/>
    </row>
    <row r="67" ht="12.75">
      <c r="A67" s="4" t="s">
        <v>88</v>
      </c>
    </row>
    <row r="68" spans="1:4" ht="12.75">
      <c r="A68" s="27" t="s">
        <v>69</v>
      </c>
      <c r="B68" s="27" t="s">
        <v>57</v>
      </c>
      <c r="C68" s="27" t="s">
        <v>58</v>
      </c>
      <c r="D68" s="27" t="s">
        <v>59</v>
      </c>
    </row>
    <row r="69" spans="1:4" ht="12.75">
      <c r="A69" s="91" t="s">
        <v>120</v>
      </c>
      <c r="B69" s="91"/>
      <c r="C69" s="91"/>
      <c r="D69" s="91"/>
    </row>
    <row r="70" spans="1:4" ht="12.75">
      <c r="A70" s="28" t="s">
        <v>73</v>
      </c>
      <c r="B70" s="52">
        <f>B71+B72+B73+B74</f>
        <v>41824000</v>
      </c>
      <c r="C70" s="52">
        <f>C71+C72+C73+C74</f>
        <v>41824000</v>
      </c>
      <c r="D70" s="52">
        <v>0</v>
      </c>
    </row>
    <row r="71" spans="1:4" ht="25.5">
      <c r="A71" s="10" t="s">
        <v>70</v>
      </c>
      <c r="B71" s="32">
        <v>24000</v>
      </c>
      <c r="C71" s="32">
        <v>24000</v>
      </c>
      <c r="D71" s="32">
        <v>0</v>
      </c>
    </row>
    <row r="72" spans="1:4" ht="12.75">
      <c r="A72" s="10" t="s">
        <v>60</v>
      </c>
      <c r="B72" s="31">
        <v>19000000</v>
      </c>
      <c r="C72" s="31">
        <v>19000000</v>
      </c>
      <c r="D72" s="31">
        <v>0</v>
      </c>
    </row>
    <row r="73" spans="1:4" ht="12.75">
      <c r="A73" s="10" t="s">
        <v>61</v>
      </c>
      <c r="B73" s="31">
        <v>20000000</v>
      </c>
      <c r="C73" s="31">
        <v>20000000</v>
      </c>
      <c r="D73" s="31">
        <v>0</v>
      </c>
    </row>
    <row r="74" spans="1:4" ht="38.25">
      <c r="A74" s="10" t="s">
        <v>62</v>
      </c>
      <c r="B74" s="33">
        <v>2800000</v>
      </c>
      <c r="C74" s="31">
        <v>2800000</v>
      </c>
      <c r="D74" s="31">
        <v>0</v>
      </c>
    </row>
    <row r="75" spans="1:4" ht="12.75">
      <c r="A75" s="28" t="s">
        <v>63</v>
      </c>
      <c r="B75" s="34">
        <v>0</v>
      </c>
      <c r="C75" s="34">
        <v>0</v>
      </c>
      <c r="D75" s="34">
        <v>0</v>
      </c>
    </row>
    <row r="76" spans="1:4" ht="12.75">
      <c r="A76" s="10" t="s">
        <v>71</v>
      </c>
      <c r="B76" s="31">
        <v>0</v>
      </c>
      <c r="C76" s="31">
        <v>0</v>
      </c>
      <c r="D76" s="31">
        <v>0</v>
      </c>
    </row>
    <row r="77" spans="1:4" ht="25.5">
      <c r="A77" s="10" t="s">
        <v>64</v>
      </c>
      <c r="B77" s="31">
        <v>0</v>
      </c>
      <c r="C77" s="31">
        <v>0</v>
      </c>
      <c r="D77" s="31">
        <v>0</v>
      </c>
    </row>
    <row r="78" spans="1:4" ht="12.75">
      <c r="A78" s="10" t="s">
        <v>65</v>
      </c>
      <c r="B78" s="31">
        <v>0</v>
      </c>
      <c r="C78" s="31">
        <v>0</v>
      </c>
      <c r="D78" s="31">
        <v>0</v>
      </c>
    </row>
    <row r="79" spans="1:4" ht="25.5">
      <c r="A79" s="28" t="s">
        <v>72</v>
      </c>
      <c r="B79" s="34">
        <f>B80+B81</f>
        <v>2627000</v>
      </c>
      <c r="C79" s="34">
        <v>500000</v>
      </c>
      <c r="D79" s="34">
        <v>0</v>
      </c>
    </row>
    <row r="80" spans="1:4" ht="25.5">
      <c r="A80" s="10" t="s">
        <v>66</v>
      </c>
      <c r="B80" s="31">
        <v>2027000</v>
      </c>
      <c r="C80" s="31">
        <v>0</v>
      </c>
      <c r="D80" s="31">
        <v>0</v>
      </c>
    </row>
    <row r="81" spans="1:4" ht="25.5">
      <c r="A81" s="10" t="s">
        <v>67</v>
      </c>
      <c r="B81" s="31">
        <v>600000</v>
      </c>
      <c r="C81" s="31">
        <v>500000</v>
      </c>
      <c r="D81" s="31" t="s">
        <v>69</v>
      </c>
    </row>
    <row r="82" spans="1:4" ht="12.75">
      <c r="A82" s="35" t="s">
        <v>86</v>
      </c>
      <c r="B82" s="34">
        <f>B70+B76+B79</f>
        <v>44451000</v>
      </c>
      <c r="C82" s="34">
        <f>C70+C76+C79</f>
        <v>42324000</v>
      </c>
      <c r="D82" s="34">
        <f>D70+D76+D79</f>
        <v>0</v>
      </c>
    </row>
    <row r="83" spans="1:4" ht="12.75">
      <c r="A83" s="5"/>
      <c r="B83" s="5"/>
      <c r="C83" s="5"/>
      <c r="D83" s="5"/>
    </row>
    <row r="86" spans="1:4" ht="12.75">
      <c r="A86" s="27" t="s">
        <v>69</v>
      </c>
      <c r="B86" s="27" t="s">
        <v>57</v>
      </c>
      <c r="C86" s="27" t="s">
        <v>58</v>
      </c>
      <c r="D86" s="27" t="s">
        <v>59</v>
      </c>
    </row>
    <row r="87" spans="1:4" ht="12.75">
      <c r="A87" s="94" t="s">
        <v>121</v>
      </c>
      <c r="B87" s="94"/>
      <c r="C87" s="94"/>
      <c r="D87" s="94"/>
    </row>
    <row r="88" spans="1:4" ht="12.75">
      <c r="A88" s="28" t="s">
        <v>73</v>
      </c>
      <c r="B88" s="34">
        <f>B89+B90+B91+B92+B93</f>
        <v>28000000</v>
      </c>
      <c r="C88" s="34">
        <f>C89+C90+C91+C92+C93</f>
        <v>28000000</v>
      </c>
      <c r="D88" s="34">
        <f>D89+D90+D91+D92+D93</f>
        <v>0</v>
      </c>
    </row>
    <row r="89" spans="1:4" ht="25.5">
      <c r="A89" s="10" t="s">
        <v>70</v>
      </c>
      <c r="B89" s="31">
        <v>0</v>
      </c>
      <c r="C89" s="31">
        <v>0</v>
      </c>
      <c r="D89" s="31">
        <v>0</v>
      </c>
    </row>
    <row r="90" spans="1:4" ht="12.75">
      <c r="A90" s="10" t="s">
        <v>60</v>
      </c>
      <c r="B90" s="31">
        <v>19000000</v>
      </c>
      <c r="C90" s="31">
        <v>19000000</v>
      </c>
      <c r="D90" s="31">
        <v>0</v>
      </c>
    </row>
    <row r="91" spans="1:4" ht="12.75">
      <c r="A91" s="10" t="s">
        <v>61</v>
      </c>
      <c r="B91" s="31">
        <v>6000000</v>
      </c>
      <c r="C91" s="31">
        <v>6000000</v>
      </c>
      <c r="D91" s="31">
        <v>0</v>
      </c>
    </row>
    <row r="92" spans="1:4" ht="38.25">
      <c r="A92" s="10" t="s">
        <v>62</v>
      </c>
      <c r="B92" s="31">
        <v>3000000</v>
      </c>
      <c r="C92" s="31">
        <v>3000000</v>
      </c>
      <c r="D92" s="31">
        <v>0</v>
      </c>
    </row>
    <row r="93" spans="1:4" ht="12.75">
      <c r="A93" s="10" t="s">
        <v>63</v>
      </c>
      <c r="B93" s="31">
        <v>0</v>
      </c>
      <c r="C93" s="31">
        <v>0</v>
      </c>
      <c r="D93" s="31">
        <v>0</v>
      </c>
    </row>
    <row r="94" spans="1:4" ht="12.75">
      <c r="A94" s="28" t="s">
        <v>71</v>
      </c>
      <c r="B94" s="34">
        <v>0</v>
      </c>
      <c r="C94" s="34">
        <v>0</v>
      </c>
      <c r="D94" s="34">
        <v>0</v>
      </c>
    </row>
    <row r="95" spans="1:4" ht="25.5">
      <c r="A95" s="10" t="s">
        <v>64</v>
      </c>
      <c r="B95" s="31">
        <v>0</v>
      </c>
      <c r="C95" s="31">
        <v>0</v>
      </c>
      <c r="D95" s="31">
        <v>0</v>
      </c>
    </row>
    <row r="96" spans="1:4" ht="12.75">
      <c r="A96" s="10" t="s">
        <v>65</v>
      </c>
      <c r="B96" s="31">
        <v>0</v>
      </c>
      <c r="C96" s="31">
        <v>0</v>
      </c>
      <c r="D96" s="31">
        <v>0</v>
      </c>
    </row>
    <row r="97" spans="1:4" ht="25.5">
      <c r="A97" s="28" t="s">
        <v>72</v>
      </c>
      <c r="B97" s="34">
        <f>B98+B99</f>
        <v>2500000</v>
      </c>
      <c r="C97" s="34">
        <f>C98+C99</f>
        <v>500000</v>
      </c>
      <c r="D97" s="34">
        <f>D98+D99</f>
        <v>0</v>
      </c>
    </row>
    <row r="98" spans="1:4" ht="25.5">
      <c r="A98" s="10" t="s">
        <v>66</v>
      </c>
      <c r="B98" s="31">
        <v>2000000</v>
      </c>
      <c r="C98" s="31">
        <v>0</v>
      </c>
      <c r="D98" s="31">
        <v>0</v>
      </c>
    </row>
    <row r="99" spans="1:4" ht="25.5">
      <c r="A99" s="10" t="s">
        <v>67</v>
      </c>
      <c r="B99" s="31">
        <v>500000</v>
      </c>
      <c r="C99" s="31">
        <v>500000</v>
      </c>
      <c r="D99" s="31">
        <v>0</v>
      </c>
    </row>
    <row r="100" spans="1:4" ht="12.75">
      <c r="A100" s="35" t="s">
        <v>86</v>
      </c>
      <c r="B100" s="34">
        <f>B88+B94+B97</f>
        <v>30500000</v>
      </c>
      <c r="C100" s="34">
        <f>C88+C94+C97</f>
        <v>28500000</v>
      </c>
      <c r="D100" s="34">
        <f>D88+D94+D97</f>
        <v>0</v>
      </c>
    </row>
    <row r="103" ht="11.25" customHeight="1"/>
    <row r="104" ht="11.25" customHeight="1">
      <c r="A104" s="4" t="s">
        <v>91</v>
      </c>
    </row>
    <row r="105" spans="1:4" ht="11.25" customHeight="1">
      <c r="A105" s="27" t="s">
        <v>69</v>
      </c>
      <c r="B105" s="27" t="s">
        <v>57</v>
      </c>
      <c r="C105" s="27" t="s">
        <v>58</v>
      </c>
      <c r="D105" s="27" t="s">
        <v>59</v>
      </c>
    </row>
    <row r="106" spans="1:4" ht="11.25" customHeight="1">
      <c r="A106" s="89" t="s">
        <v>24</v>
      </c>
      <c r="B106" s="89"/>
      <c r="C106" s="89"/>
      <c r="D106" s="89"/>
    </row>
    <row r="107" spans="1:4" s="4" customFormat="1" ht="25.5">
      <c r="A107" s="38" t="s">
        <v>99</v>
      </c>
      <c r="B107" s="34">
        <f>B110+B113</f>
        <v>627350.61</v>
      </c>
      <c r="C107" s="34">
        <f>C110+C113</f>
        <v>627350.61</v>
      </c>
      <c r="D107" s="34">
        <f>D110+D113</f>
        <v>0</v>
      </c>
    </row>
    <row r="108" spans="1:4" s="39" customFormat="1" ht="11.25" customHeight="1">
      <c r="A108" s="8" t="s">
        <v>100</v>
      </c>
      <c r="B108" s="32"/>
      <c r="C108" s="32"/>
      <c r="D108" s="32"/>
    </row>
    <row r="109" spans="1:4" s="39" customFormat="1" ht="12.75">
      <c r="A109" s="8" t="s">
        <v>101</v>
      </c>
      <c r="B109" s="32"/>
      <c r="C109" s="32"/>
      <c r="D109" s="32"/>
    </row>
    <row r="110" spans="1:4" s="39" customFormat="1" ht="11.25" customHeight="1">
      <c r="A110" s="8" t="s">
        <v>95</v>
      </c>
      <c r="B110" s="32">
        <v>598890.4</v>
      </c>
      <c r="C110" s="32">
        <v>598890.4</v>
      </c>
      <c r="D110" s="32">
        <v>0</v>
      </c>
    </row>
    <row r="111" spans="1:4" s="39" customFormat="1" ht="11.25" customHeight="1">
      <c r="A111" s="8" t="s">
        <v>102</v>
      </c>
      <c r="B111" s="32"/>
      <c r="C111" s="32"/>
      <c r="D111" s="32"/>
    </row>
    <row r="112" spans="1:4" s="39" customFormat="1" ht="11.25" customHeight="1">
      <c r="A112" s="8" t="s">
        <v>103</v>
      </c>
      <c r="B112" s="32"/>
      <c r="C112" s="32"/>
      <c r="D112" s="32"/>
    </row>
    <row r="113" spans="1:4" s="39" customFormat="1" ht="11.25" customHeight="1">
      <c r="A113" s="8" t="s">
        <v>96</v>
      </c>
      <c r="B113" s="40">
        <v>28460.21</v>
      </c>
      <c r="C113" s="32">
        <v>28460.21</v>
      </c>
      <c r="D113" s="32">
        <v>0</v>
      </c>
    </row>
    <row r="114" spans="1:4" s="4" customFormat="1" ht="38.25">
      <c r="A114" s="38" t="s">
        <v>104</v>
      </c>
      <c r="B114" s="34">
        <v>52757433.68</v>
      </c>
      <c r="C114" s="34">
        <v>16148906.94</v>
      </c>
      <c r="D114" s="34">
        <v>70441606.84</v>
      </c>
    </row>
    <row r="115" spans="1:4" s="39" customFormat="1" ht="38.25">
      <c r="A115" s="8" t="s">
        <v>97</v>
      </c>
      <c r="B115" s="32">
        <v>2911970.34</v>
      </c>
      <c r="C115" s="32"/>
      <c r="D115" s="32">
        <v>5849942.45</v>
      </c>
    </row>
    <row r="116" spans="1:4" s="39" customFormat="1" ht="25.5">
      <c r="A116" s="8" t="s">
        <v>98</v>
      </c>
      <c r="B116" s="32">
        <v>0</v>
      </c>
      <c r="C116" s="32">
        <v>0</v>
      </c>
      <c r="D116" s="32">
        <v>0</v>
      </c>
    </row>
    <row r="117" spans="1:4" s="4" customFormat="1" ht="38.25">
      <c r="A117" s="38" t="s">
        <v>105</v>
      </c>
      <c r="B117" s="34">
        <v>0</v>
      </c>
      <c r="C117" s="34">
        <v>0</v>
      </c>
      <c r="D117" s="34">
        <v>0</v>
      </c>
    </row>
    <row r="118" spans="1:4" s="39" customFormat="1" ht="38.25">
      <c r="A118" s="8" t="s">
        <v>106</v>
      </c>
      <c r="B118" s="32">
        <v>0</v>
      </c>
      <c r="C118" s="32">
        <v>0</v>
      </c>
      <c r="D118" s="32">
        <v>0</v>
      </c>
    </row>
    <row r="119" spans="1:4" s="4" customFormat="1" ht="38.25">
      <c r="A119" s="38" t="s">
        <v>107</v>
      </c>
      <c r="B119" s="34">
        <v>0</v>
      </c>
      <c r="C119" s="34">
        <v>0</v>
      </c>
      <c r="D119" s="34">
        <v>106560</v>
      </c>
    </row>
    <row r="120" spans="1:4" s="4" customFormat="1" ht="38.25">
      <c r="A120" s="38" t="s">
        <v>108</v>
      </c>
      <c r="B120" s="34">
        <v>242392.55</v>
      </c>
      <c r="C120" s="34">
        <v>67247.31</v>
      </c>
      <c r="D120" s="34">
        <v>33981.99</v>
      </c>
    </row>
    <row r="121" spans="1:4" s="4" customFormat="1" ht="11.25" customHeight="1">
      <c r="A121" s="41" t="s">
        <v>109</v>
      </c>
      <c r="B121" s="34">
        <f>B107+B114+B119+B117+B120</f>
        <v>53627176.839999996</v>
      </c>
      <c r="C121" s="34">
        <f>C107+C114+C119+C117+C120</f>
        <v>16843504.86</v>
      </c>
      <c r="D121" s="34">
        <f>D107+D114+D119+D117+D120</f>
        <v>70582148.83</v>
      </c>
    </row>
    <row r="122" ht="11.25" customHeight="1"/>
    <row r="123" ht="11.25" customHeight="1"/>
    <row r="124" ht="11.25" customHeight="1"/>
    <row r="125" ht="11.25" customHeight="1">
      <c r="A125" s="4" t="s">
        <v>92</v>
      </c>
    </row>
    <row r="126" spans="1:4" ht="11.25" customHeight="1">
      <c r="A126" s="27" t="s">
        <v>69</v>
      </c>
      <c r="B126" s="27" t="s">
        <v>57</v>
      </c>
      <c r="C126" s="27" t="s">
        <v>58</v>
      </c>
      <c r="D126" s="27" t="s">
        <v>59</v>
      </c>
    </row>
    <row r="127" spans="1:4" ht="11.25" customHeight="1">
      <c r="A127" s="90" t="s">
        <v>25</v>
      </c>
      <c r="B127" s="90"/>
      <c r="C127" s="90"/>
      <c r="D127" s="90"/>
    </row>
    <row r="128" spans="1:4" s="4" customFormat="1" ht="26.25" customHeight="1">
      <c r="A128" s="38" t="s">
        <v>99</v>
      </c>
      <c r="B128" s="34">
        <f>B130+B131+B132+B133+B134</f>
        <v>2953336.43</v>
      </c>
      <c r="C128" s="34">
        <f>C130+C131+C132+C133+C134</f>
        <v>821492.47</v>
      </c>
      <c r="D128" s="34">
        <f>D130+D131+D132+D133+D134</f>
        <v>166446.81</v>
      </c>
    </row>
    <row r="129" spans="1:4" ht="11.25" customHeight="1">
      <c r="A129" s="8" t="s">
        <v>100</v>
      </c>
      <c r="B129" s="31">
        <v>0</v>
      </c>
      <c r="C129" s="31">
        <v>0</v>
      </c>
      <c r="D129" s="31">
        <v>0</v>
      </c>
    </row>
    <row r="130" spans="1:4" ht="11.25" customHeight="1">
      <c r="A130" s="8" t="s">
        <v>101</v>
      </c>
      <c r="B130" s="31">
        <v>0</v>
      </c>
      <c r="C130" s="31"/>
      <c r="D130" s="31">
        <v>0</v>
      </c>
    </row>
    <row r="131" spans="1:4" ht="12.75">
      <c r="A131" s="8" t="s">
        <v>95</v>
      </c>
      <c r="B131" s="31">
        <v>624317.64</v>
      </c>
      <c r="C131" s="31">
        <v>624317.64</v>
      </c>
      <c r="D131" s="31">
        <v>0</v>
      </c>
    </row>
    <row r="132" spans="1:4" ht="12.75">
      <c r="A132" s="8" t="s">
        <v>102</v>
      </c>
      <c r="B132" s="31">
        <v>0</v>
      </c>
      <c r="C132" s="31">
        <v>0</v>
      </c>
      <c r="D132" s="31">
        <v>0</v>
      </c>
    </row>
    <row r="133" spans="1:4" ht="12.75">
      <c r="A133" s="8" t="s">
        <v>103</v>
      </c>
      <c r="B133" s="31">
        <v>0</v>
      </c>
      <c r="C133" s="31">
        <v>0</v>
      </c>
      <c r="D133" s="31">
        <v>0</v>
      </c>
    </row>
    <row r="134" spans="1:4" ht="12.75">
      <c r="A134" s="8" t="s">
        <v>96</v>
      </c>
      <c r="B134" s="31">
        <v>2329018.79</v>
      </c>
      <c r="C134" s="31">
        <v>197174.83</v>
      </c>
      <c r="D134" s="31">
        <v>166446.81</v>
      </c>
    </row>
    <row r="135" spans="1:4" s="4" customFormat="1" ht="38.25">
      <c r="A135" s="38" t="s">
        <v>104</v>
      </c>
      <c r="B135" s="52">
        <v>55999561.56</v>
      </c>
      <c r="C135" s="52">
        <v>14037837.69</v>
      </c>
      <c r="D135" s="52">
        <v>27420265.79</v>
      </c>
    </row>
    <row r="136" spans="1:4" ht="38.25">
      <c r="A136" s="8" t="s">
        <v>97</v>
      </c>
      <c r="B136" s="31">
        <v>5823358.37</v>
      </c>
      <c r="C136" s="31">
        <v>0</v>
      </c>
      <c r="D136" s="31">
        <v>731055.95</v>
      </c>
    </row>
    <row r="137" spans="1:4" ht="25.5">
      <c r="A137" s="8" t="s">
        <v>98</v>
      </c>
      <c r="B137" s="31">
        <v>0</v>
      </c>
      <c r="C137" s="31">
        <v>0</v>
      </c>
      <c r="D137" s="31">
        <v>0</v>
      </c>
    </row>
    <row r="138" spans="1:4" s="4" customFormat="1" ht="38.25">
      <c r="A138" s="38" t="s">
        <v>105</v>
      </c>
      <c r="B138" s="34">
        <v>0</v>
      </c>
      <c r="C138" s="34">
        <v>0</v>
      </c>
      <c r="D138" s="34">
        <v>0</v>
      </c>
    </row>
    <row r="139" spans="1:4" ht="38.25">
      <c r="A139" s="8" t="s">
        <v>106</v>
      </c>
      <c r="B139" s="31">
        <v>0</v>
      </c>
      <c r="C139" s="31">
        <v>0</v>
      </c>
      <c r="D139" s="31">
        <v>0</v>
      </c>
    </row>
    <row r="140" spans="1:4" s="4" customFormat="1" ht="38.25">
      <c r="A140" s="38" t="s">
        <v>107</v>
      </c>
      <c r="B140" s="34">
        <v>0</v>
      </c>
      <c r="C140" s="34">
        <v>0</v>
      </c>
      <c r="D140" s="34">
        <v>0</v>
      </c>
    </row>
    <row r="141" spans="1:4" s="4" customFormat="1" ht="38.25">
      <c r="A141" s="38" t="s">
        <v>108</v>
      </c>
      <c r="B141" s="34">
        <v>152606.49</v>
      </c>
      <c r="C141" s="34">
        <v>69616.81</v>
      </c>
      <c r="D141" s="34">
        <v>189637.03</v>
      </c>
    </row>
    <row r="142" spans="1:4" s="4" customFormat="1" ht="11.25" customHeight="1">
      <c r="A142" s="41" t="s">
        <v>109</v>
      </c>
      <c r="B142" s="34">
        <f>B128+B135+B141</f>
        <v>59105504.480000004</v>
      </c>
      <c r="C142" s="34">
        <f>C128+C135+C141</f>
        <v>14928946.97</v>
      </c>
      <c r="D142" s="34">
        <f>D128+D135+D141</f>
        <v>27776349.63</v>
      </c>
    </row>
    <row r="143" ht="11.25" customHeight="1"/>
    <row r="144" ht="11.25" customHeight="1"/>
    <row r="145" ht="11.25" customHeight="1"/>
    <row r="146" ht="11.25" customHeight="1">
      <c r="A146" s="4" t="s">
        <v>93</v>
      </c>
    </row>
    <row r="147" spans="1:4" ht="11.25" customHeight="1">
      <c r="A147" s="27" t="s">
        <v>69</v>
      </c>
      <c r="B147" s="27" t="s">
        <v>57</v>
      </c>
      <c r="C147" s="27" t="s">
        <v>58</v>
      </c>
      <c r="D147" s="27" t="s">
        <v>59</v>
      </c>
    </row>
    <row r="148" spans="1:4" ht="11.25" customHeight="1">
      <c r="A148" s="87" t="s">
        <v>26</v>
      </c>
      <c r="B148" s="87"/>
      <c r="C148" s="87"/>
      <c r="D148" s="87"/>
    </row>
    <row r="149" spans="1:4" s="4" customFormat="1" ht="25.5">
      <c r="A149" s="38" t="s">
        <v>99</v>
      </c>
      <c r="B149" s="34">
        <v>7438840.34</v>
      </c>
      <c r="C149" s="34">
        <v>7271312.11</v>
      </c>
      <c r="D149" s="34">
        <v>15146.55</v>
      </c>
    </row>
    <row r="150" spans="1:4" ht="12.75">
      <c r="A150" s="8" t="s">
        <v>100</v>
      </c>
      <c r="B150" s="31">
        <v>0</v>
      </c>
      <c r="C150" s="31">
        <v>0</v>
      </c>
      <c r="D150" s="31">
        <v>0</v>
      </c>
    </row>
    <row r="151" spans="1:4" ht="12.75">
      <c r="A151" s="8" t="s">
        <v>101</v>
      </c>
      <c r="B151" s="31">
        <v>0</v>
      </c>
      <c r="C151" s="31">
        <v>0</v>
      </c>
      <c r="D151" s="31">
        <v>0</v>
      </c>
    </row>
    <row r="152" spans="1:4" ht="12.75">
      <c r="A152" s="8" t="s">
        <v>95</v>
      </c>
      <c r="B152" s="31">
        <v>0</v>
      </c>
      <c r="C152" s="31">
        <v>0</v>
      </c>
      <c r="D152" s="31">
        <v>0</v>
      </c>
    </row>
    <row r="153" spans="1:4" ht="12.75">
      <c r="A153" s="8" t="s">
        <v>102</v>
      </c>
      <c r="B153" s="31">
        <v>0</v>
      </c>
      <c r="C153" s="31">
        <v>0</v>
      </c>
      <c r="D153" s="31">
        <v>0</v>
      </c>
    </row>
    <row r="154" spans="1:4" ht="12.75">
      <c r="A154" s="8" t="s">
        <v>103</v>
      </c>
      <c r="B154" s="31">
        <v>0</v>
      </c>
      <c r="C154" s="31">
        <v>0</v>
      </c>
      <c r="D154" s="31">
        <v>0</v>
      </c>
    </row>
    <row r="155" spans="1:4" ht="11.25" customHeight="1">
      <c r="A155" s="8" t="s">
        <v>96</v>
      </c>
      <c r="B155" s="31">
        <v>7438840.34</v>
      </c>
      <c r="C155" s="31">
        <v>7271312.11</v>
      </c>
      <c r="D155" s="31">
        <v>15146.55</v>
      </c>
    </row>
    <row r="156" spans="1:4" s="4" customFormat="1" ht="38.25">
      <c r="A156" s="38" t="s">
        <v>104</v>
      </c>
      <c r="B156" s="34">
        <v>58567254.71</v>
      </c>
      <c r="C156" s="34">
        <v>20041924.68</v>
      </c>
      <c r="D156" s="34">
        <v>55429213.98</v>
      </c>
    </row>
    <row r="157" spans="1:4" ht="38.25">
      <c r="A157" s="8" t="s">
        <v>97</v>
      </c>
      <c r="B157" s="31">
        <v>2895549</v>
      </c>
      <c r="C157" s="31">
        <v>0</v>
      </c>
      <c r="D157" s="31">
        <v>0</v>
      </c>
    </row>
    <row r="158" spans="1:4" ht="25.5">
      <c r="A158" s="8" t="s">
        <v>98</v>
      </c>
      <c r="B158" s="31">
        <v>0</v>
      </c>
      <c r="C158" s="31">
        <v>0</v>
      </c>
      <c r="D158" s="31">
        <v>0</v>
      </c>
    </row>
    <row r="159" spans="1:4" s="4" customFormat="1" ht="38.25">
      <c r="A159" s="38" t="s">
        <v>105</v>
      </c>
      <c r="B159" s="34">
        <v>0</v>
      </c>
      <c r="C159" s="34">
        <v>0</v>
      </c>
      <c r="D159" s="34">
        <v>0</v>
      </c>
    </row>
    <row r="160" spans="1:4" ht="38.25">
      <c r="A160" s="8" t="s">
        <v>106</v>
      </c>
      <c r="B160" s="31">
        <v>0</v>
      </c>
      <c r="C160" s="31">
        <v>0</v>
      </c>
      <c r="D160" s="31">
        <v>0</v>
      </c>
    </row>
    <row r="161" spans="1:4" s="4" customFormat="1" ht="38.25">
      <c r="A161" s="38" t="s">
        <v>107</v>
      </c>
      <c r="B161" s="34">
        <v>0</v>
      </c>
      <c r="C161" s="34">
        <v>0</v>
      </c>
      <c r="D161" s="34">
        <v>17760</v>
      </c>
    </row>
    <row r="162" spans="1:4" s="4" customFormat="1" ht="38.25">
      <c r="A162" s="38" t="s">
        <v>108</v>
      </c>
      <c r="B162" s="34">
        <v>203393.43</v>
      </c>
      <c r="C162" s="34">
        <v>66337.56</v>
      </c>
      <c r="D162" s="34">
        <v>96007.08</v>
      </c>
    </row>
    <row r="163" spans="1:4" s="4" customFormat="1" ht="11.25" customHeight="1">
      <c r="A163" s="41" t="s">
        <v>109</v>
      </c>
      <c r="B163" s="34">
        <f>B149+B156+B159+B161+B162</f>
        <v>66209488.48</v>
      </c>
      <c r="C163" s="34">
        <f>C149+C156+C159+C161+C162</f>
        <v>27379574.349999998</v>
      </c>
      <c r="D163" s="34">
        <f>D149+D156+D159+D161+D162</f>
        <v>55558127.60999999</v>
      </c>
    </row>
    <row r="164" ht="11.25" customHeight="1"/>
    <row r="167" spans="1:4" ht="12.75">
      <c r="A167" s="27" t="s">
        <v>69</v>
      </c>
      <c r="B167" s="27" t="s">
        <v>57</v>
      </c>
      <c r="C167" s="27" t="s">
        <v>58</v>
      </c>
      <c r="D167" s="27" t="s">
        <v>59</v>
      </c>
    </row>
    <row r="168" spans="1:4" ht="12.75">
      <c r="A168" s="91" t="s">
        <v>120</v>
      </c>
      <c r="B168" s="91"/>
      <c r="C168" s="91"/>
      <c r="D168" s="91"/>
    </row>
    <row r="169" spans="1:4" ht="25.5">
      <c r="A169" s="38" t="s">
        <v>99</v>
      </c>
      <c r="B169" s="34">
        <v>556000</v>
      </c>
      <c r="C169" s="34">
        <v>556000</v>
      </c>
      <c r="D169" s="34">
        <v>0</v>
      </c>
    </row>
    <row r="170" spans="1:4" ht="12.75">
      <c r="A170" s="8" t="s">
        <v>100</v>
      </c>
      <c r="B170" s="32"/>
      <c r="C170" s="32"/>
      <c r="D170" s="32"/>
    </row>
    <row r="171" spans="1:4" ht="12.75">
      <c r="A171" s="8" t="s">
        <v>101</v>
      </c>
      <c r="B171" s="32"/>
      <c r="C171" s="32"/>
      <c r="D171" s="32"/>
    </row>
    <row r="172" spans="1:4" ht="12.75">
      <c r="A172" s="8" t="s">
        <v>95</v>
      </c>
      <c r="B172" s="32">
        <v>556000</v>
      </c>
      <c r="C172" s="32">
        <v>556000</v>
      </c>
      <c r="D172" s="32">
        <v>0</v>
      </c>
    </row>
    <row r="173" spans="1:4" ht="12.75">
      <c r="A173" s="8" t="s">
        <v>102</v>
      </c>
      <c r="B173" s="32"/>
      <c r="C173" s="40"/>
      <c r="D173" s="32"/>
    </row>
    <row r="174" spans="1:4" ht="12.75">
      <c r="A174" s="8" t="s">
        <v>103</v>
      </c>
      <c r="B174" s="32"/>
      <c r="C174" s="32"/>
      <c r="D174" s="32"/>
    </row>
    <row r="175" spans="1:4" ht="12.75">
      <c r="A175" s="8" t="s">
        <v>96</v>
      </c>
      <c r="B175" s="32"/>
      <c r="C175" s="32"/>
      <c r="D175" s="32"/>
    </row>
    <row r="176" spans="1:4" ht="38.25">
      <c r="A176" s="38" t="s">
        <v>104</v>
      </c>
      <c r="B176" s="34">
        <v>48300000</v>
      </c>
      <c r="C176" s="34">
        <v>25000000</v>
      </c>
      <c r="D176" s="34">
        <v>25000000</v>
      </c>
    </row>
    <row r="177" spans="1:4" ht="38.25">
      <c r="A177" s="8" t="s">
        <v>97</v>
      </c>
      <c r="B177" s="32">
        <v>1516000</v>
      </c>
      <c r="C177" s="32">
        <v>0</v>
      </c>
      <c r="D177" s="32">
        <v>0</v>
      </c>
    </row>
    <row r="178" spans="1:4" ht="25.5">
      <c r="A178" s="8" t="s">
        <v>98</v>
      </c>
      <c r="B178" s="32">
        <v>0</v>
      </c>
      <c r="C178" s="32">
        <v>0</v>
      </c>
      <c r="D178" s="32">
        <v>0</v>
      </c>
    </row>
    <row r="179" spans="1:4" ht="38.25">
      <c r="A179" s="38" t="s">
        <v>105</v>
      </c>
      <c r="B179" s="34">
        <v>0</v>
      </c>
      <c r="C179" s="34">
        <v>0</v>
      </c>
      <c r="D179" s="34">
        <v>0</v>
      </c>
    </row>
    <row r="180" spans="1:4" ht="38.25">
      <c r="A180" s="8" t="s">
        <v>106</v>
      </c>
      <c r="B180" s="32">
        <v>0</v>
      </c>
      <c r="C180" s="32">
        <v>0</v>
      </c>
      <c r="D180" s="32">
        <v>0</v>
      </c>
    </row>
    <row r="181" spans="1:4" ht="38.25">
      <c r="A181" s="38" t="s">
        <v>107</v>
      </c>
      <c r="B181" s="34">
        <v>0</v>
      </c>
      <c r="C181" s="34">
        <v>0</v>
      </c>
      <c r="D181" s="34">
        <v>0</v>
      </c>
    </row>
    <row r="182" spans="1:4" ht="38.25">
      <c r="A182" s="38" t="s">
        <v>108</v>
      </c>
      <c r="B182" s="34">
        <v>100000</v>
      </c>
      <c r="C182" s="34">
        <v>100000</v>
      </c>
      <c r="D182" s="34">
        <v>0</v>
      </c>
    </row>
    <row r="183" spans="1:4" ht="12.75">
      <c r="A183" s="41" t="s">
        <v>109</v>
      </c>
      <c r="B183" s="34">
        <f>B169+B176+B182</f>
        <v>48956000</v>
      </c>
      <c r="C183" s="34">
        <f>C169+C176+C182</f>
        <v>25656000</v>
      </c>
      <c r="D183" s="34">
        <f>D169+D176+D182</f>
        <v>25000000</v>
      </c>
    </row>
    <row r="187" spans="1:4" ht="12.75">
      <c r="A187" s="27" t="s">
        <v>69</v>
      </c>
      <c r="B187" s="27" t="s">
        <v>57</v>
      </c>
      <c r="C187" s="27" t="s">
        <v>58</v>
      </c>
      <c r="D187" s="27" t="s">
        <v>59</v>
      </c>
    </row>
    <row r="188" spans="1:4" ht="12.75">
      <c r="A188" s="94" t="s">
        <v>121</v>
      </c>
      <c r="B188" s="94"/>
      <c r="C188" s="94"/>
      <c r="D188" s="94"/>
    </row>
    <row r="189" spans="1:4" ht="25.5">
      <c r="A189" s="38" t="s">
        <v>99</v>
      </c>
      <c r="B189" s="34">
        <v>501000</v>
      </c>
      <c r="C189" s="34">
        <v>501000</v>
      </c>
      <c r="D189" s="34">
        <v>0</v>
      </c>
    </row>
    <row r="190" spans="1:4" ht="12.75">
      <c r="A190" s="8" t="s">
        <v>100</v>
      </c>
      <c r="B190" s="32"/>
      <c r="C190" s="32"/>
      <c r="D190" s="32"/>
    </row>
    <row r="191" spans="1:4" ht="12.75">
      <c r="A191" s="8" t="s">
        <v>101</v>
      </c>
      <c r="B191" s="32"/>
      <c r="C191" s="32"/>
      <c r="D191" s="32"/>
    </row>
    <row r="192" spans="1:4" ht="12.75">
      <c r="A192" s="8" t="s">
        <v>95</v>
      </c>
      <c r="B192" s="32">
        <v>501000</v>
      </c>
      <c r="C192" s="32">
        <v>501000</v>
      </c>
      <c r="D192" s="32">
        <v>0</v>
      </c>
    </row>
    <row r="193" spans="1:4" ht="12.75">
      <c r="A193" s="8" t="s">
        <v>102</v>
      </c>
      <c r="B193" s="32"/>
      <c r="C193" s="32"/>
      <c r="D193" s="32"/>
    </row>
    <row r="194" spans="1:4" ht="12.75">
      <c r="A194" s="8" t="s">
        <v>103</v>
      </c>
      <c r="B194" s="32"/>
      <c r="C194" s="32"/>
      <c r="D194" s="32"/>
    </row>
    <row r="195" spans="1:4" ht="12.75">
      <c r="A195" s="8" t="s">
        <v>96</v>
      </c>
      <c r="B195" s="32"/>
      <c r="C195" s="32"/>
      <c r="D195" s="32"/>
    </row>
    <row r="196" spans="1:4" ht="38.25">
      <c r="A196" s="38" t="s">
        <v>104</v>
      </c>
      <c r="B196" s="34">
        <v>48300000</v>
      </c>
      <c r="C196" s="34">
        <v>25000000</v>
      </c>
      <c r="D196" s="34">
        <v>25000000</v>
      </c>
    </row>
    <row r="197" spans="1:4" ht="38.25">
      <c r="A197" s="8" t="s">
        <v>97</v>
      </c>
      <c r="B197" s="32">
        <v>1516000</v>
      </c>
      <c r="C197" s="32">
        <v>0</v>
      </c>
      <c r="D197" s="32">
        <v>0</v>
      </c>
    </row>
    <row r="198" spans="1:4" ht="25.5">
      <c r="A198" s="8" t="s">
        <v>98</v>
      </c>
      <c r="B198" s="32"/>
      <c r="C198" s="32"/>
      <c r="D198" s="32"/>
    </row>
    <row r="199" spans="1:4" ht="38.25">
      <c r="A199" s="38" t="s">
        <v>105</v>
      </c>
      <c r="B199" s="34">
        <v>0</v>
      </c>
      <c r="C199" s="34">
        <v>0</v>
      </c>
      <c r="D199" s="34">
        <v>0</v>
      </c>
    </row>
    <row r="200" spans="1:4" ht="38.25">
      <c r="A200" s="8" t="s">
        <v>106</v>
      </c>
      <c r="B200" s="32"/>
      <c r="C200" s="32"/>
      <c r="D200" s="32"/>
    </row>
    <row r="201" spans="1:4" ht="38.25">
      <c r="A201" s="38" t="s">
        <v>107</v>
      </c>
      <c r="B201" s="34">
        <v>0</v>
      </c>
      <c r="C201" s="34">
        <v>0</v>
      </c>
      <c r="D201" s="34">
        <v>0</v>
      </c>
    </row>
    <row r="202" spans="1:4" ht="38.25">
      <c r="A202" s="38" t="s">
        <v>108</v>
      </c>
      <c r="B202" s="34">
        <v>100000</v>
      </c>
      <c r="C202" s="34">
        <v>100000</v>
      </c>
      <c r="D202" s="34">
        <v>0</v>
      </c>
    </row>
    <row r="203" spans="1:4" ht="12.75">
      <c r="A203" s="41" t="s">
        <v>109</v>
      </c>
      <c r="B203" s="34">
        <f>B189+B196+B202</f>
        <v>48901000</v>
      </c>
      <c r="C203" s="34">
        <f>C189+C196+C202</f>
        <v>25601000</v>
      </c>
      <c r="D203" s="34">
        <f>D189+D196+D202</f>
        <v>25000000</v>
      </c>
    </row>
    <row r="206" ht="12.75">
      <c r="A206" s="4" t="s">
        <v>110</v>
      </c>
    </row>
    <row r="207" spans="1:8" ht="12.75">
      <c r="A207" s="27" t="s">
        <v>79</v>
      </c>
      <c r="B207" s="27" t="s">
        <v>57</v>
      </c>
      <c r="C207" s="27" t="s">
        <v>58</v>
      </c>
      <c r="D207" s="27" t="s">
        <v>59</v>
      </c>
      <c r="E207" s="42"/>
      <c r="F207" s="42"/>
      <c r="G207" s="42"/>
      <c r="H207" s="42"/>
    </row>
    <row r="208" spans="1:8" ht="12.75">
      <c r="A208" s="84" t="s">
        <v>51</v>
      </c>
      <c r="B208" s="85"/>
      <c r="C208" s="85"/>
      <c r="D208" s="86"/>
      <c r="E208" s="92"/>
      <c r="F208" s="92"/>
      <c r="G208" s="92"/>
      <c r="H208" s="92"/>
    </row>
    <row r="209" spans="1:8" s="4" customFormat="1" ht="25.5">
      <c r="A209" s="38" t="s">
        <v>80</v>
      </c>
      <c r="B209" s="29">
        <v>154032.15</v>
      </c>
      <c r="C209" s="29">
        <v>154031.15</v>
      </c>
      <c r="D209" s="29">
        <v>95536.56</v>
      </c>
      <c r="E209" s="43"/>
      <c r="F209" s="44"/>
      <c r="G209" s="44"/>
      <c r="H209" s="44"/>
    </row>
    <row r="210" spans="1:8" ht="25.5">
      <c r="A210" s="8" t="s">
        <v>74</v>
      </c>
      <c r="B210" s="45">
        <f>B209-B211</f>
        <v>57521.79999999999</v>
      </c>
      <c r="C210" s="45">
        <f>C209-C211</f>
        <v>57520.79999999999</v>
      </c>
      <c r="D210" s="45">
        <v>0</v>
      </c>
      <c r="E210" s="46"/>
      <c r="F210" s="47"/>
      <c r="G210" s="47"/>
      <c r="H210" s="48"/>
    </row>
    <row r="211" spans="1:8" ht="25.5">
      <c r="A211" s="8" t="s">
        <v>75</v>
      </c>
      <c r="B211" s="6">
        <v>96510.35</v>
      </c>
      <c r="C211" s="6">
        <v>96510.35</v>
      </c>
      <c r="D211" s="6">
        <v>95536.56</v>
      </c>
      <c r="E211" s="46"/>
      <c r="F211" s="47"/>
      <c r="G211" s="47"/>
      <c r="H211" s="47"/>
    </row>
    <row r="212" spans="1:8" ht="12.75">
      <c r="A212" s="8" t="s">
        <v>76</v>
      </c>
      <c r="B212" s="31">
        <v>0</v>
      </c>
      <c r="C212" s="31">
        <v>0</v>
      </c>
      <c r="D212" s="31">
        <v>0</v>
      </c>
      <c r="E212" s="46"/>
      <c r="F212" s="48"/>
      <c r="G212" s="48"/>
      <c r="H212" s="48"/>
    </row>
    <row r="213" spans="1:8" ht="12.75">
      <c r="A213" s="8" t="s">
        <v>77</v>
      </c>
      <c r="B213" s="31">
        <v>0</v>
      </c>
      <c r="C213" s="31">
        <v>0</v>
      </c>
      <c r="D213" s="31">
        <v>0</v>
      </c>
      <c r="E213" s="46"/>
      <c r="F213" s="48"/>
      <c r="G213" s="48"/>
      <c r="H213" s="48"/>
    </row>
    <row r="214" spans="1:8" ht="25.5">
      <c r="A214" s="8" t="s">
        <v>78</v>
      </c>
      <c r="B214" s="37">
        <v>0</v>
      </c>
      <c r="C214" s="37">
        <v>0</v>
      </c>
      <c r="D214" s="31">
        <v>0</v>
      </c>
      <c r="E214" s="46"/>
      <c r="F214" s="48"/>
      <c r="G214" s="48"/>
      <c r="H214" s="48"/>
    </row>
    <row r="215" spans="1:8" s="4" customFormat="1" ht="25.5">
      <c r="A215" s="38" t="s">
        <v>122</v>
      </c>
      <c r="B215" s="34">
        <v>0</v>
      </c>
      <c r="C215" s="34">
        <v>0</v>
      </c>
      <c r="D215" s="34">
        <v>786991.65</v>
      </c>
      <c r="E215" s="43"/>
      <c r="F215" s="49"/>
      <c r="G215" s="49"/>
      <c r="H215" s="49"/>
    </row>
    <row r="216" spans="1:8" s="4" customFormat="1" ht="25.5">
      <c r="A216" s="38" t="s">
        <v>82</v>
      </c>
      <c r="B216" s="34">
        <v>4370230.01</v>
      </c>
      <c r="C216" s="34">
        <v>3765264.48</v>
      </c>
      <c r="D216" s="34">
        <v>6240656.95</v>
      </c>
      <c r="E216" s="43"/>
      <c r="F216" s="49"/>
      <c r="G216" s="49"/>
      <c r="H216" s="49"/>
    </row>
    <row r="217" spans="1:8" s="4" customFormat="1" ht="38.25">
      <c r="A217" s="38" t="s">
        <v>83</v>
      </c>
      <c r="B217" s="34">
        <v>0</v>
      </c>
      <c r="C217" s="34">
        <v>0</v>
      </c>
      <c r="D217" s="34">
        <v>333000</v>
      </c>
      <c r="E217" s="43"/>
      <c r="F217" s="49"/>
      <c r="G217" s="49"/>
      <c r="H217" s="49"/>
    </row>
    <row r="218" spans="1:8" s="4" customFormat="1" ht="25.5">
      <c r="A218" s="38" t="s">
        <v>84</v>
      </c>
      <c r="B218" s="34">
        <v>220000</v>
      </c>
      <c r="C218" s="34">
        <v>20000</v>
      </c>
      <c r="D218" s="34">
        <v>175829.94</v>
      </c>
      <c r="E218" s="43"/>
      <c r="F218" s="49"/>
      <c r="G218" s="49"/>
      <c r="H218" s="49"/>
    </row>
    <row r="219" spans="1:8" s="4" customFormat="1" ht="12.75">
      <c r="A219" s="38" t="s">
        <v>85</v>
      </c>
      <c r="B219" s="34">
        <v>0</v>
      </c>
      <c r="C219" s="34">
        <v>0</v>
      </c>
      <c r="D219" s="34">
        <v>0</v>
      </c>
      <c r="E219" s="43"/>
      <c r="F219" s="49"/>
      <c r="G219" s="49"/>
      <c r="H219" s="49"/>
    </row>
    <row r="220" spans="1:8" s="4" customFormat="1" ht="12.75">
      <c r="A220" s="38" t="s">
        <v>86</v>
      </c>
      <c r="B220" s="34">
        <f>B209+B215+B216+B217+B218</f>
        <v>4744262.16</v>
      </c>
      <c r="C220" s="34">
        <f>C209+C215+C216+C217+C218</f>
        <v>3939295.63</v>
      </c>
      <c r="D220" s="34">
        <f>D209+D215+D216+D217+D218</f>
        <v>7632015.100000001</v>
      </c>
      <c r="E220" s="43"/>
      <c r="F220" s="49"/>
      <c r="G220" s="49"/>
      <c r="H220" s="49"/>
    </row>
    <row r="221" spans="5:8" ht="12.75">
      <c r="E221" s="11"/>
      <c r="F221" s="11"/>
      <c r="G221" s="11"/>
      <c r="H221" s="11"/>
    </row>
    <row r="222" spans="5:8" ht="12.75">
      <c r="E222" s="11"/>
      <c r="F222" s="11"/>
      <c r="G222" s="11"/>
      <c r="H222" s="11"/>
    </row>
    <row r="223" spans="1:8" ht="12.75">
      <c r="A223" s="4" t="s">
        <v>111</v>
      </c>
      <c r="E223" s="11"/>
      <c r="F223" s="11"/>
      <c r="G223" s="11"/>
      <c r="H223" s="11"/>
    </row>
    <row r="224" spans="1:8" ht="12.75">
      <c r="A224" s="27" t="s">
        <v>79</v>
      </c>
      <c r="B224" s="27" t="s">
        <v>57</v>
      </c>
      <c r="C224" s="27" t="s">
        <v>58</v>
      </c>
      <c r="D224" s="27" t="s">
        <v>59</v>
      </c>
      <c r="E224" s="42"/>
      <c r="F224" s="42"/>
      <c r="G224" s="42"/>
      <c r="H224" s="42"/>
    </row>
    <row r="225" spans="1:8" ht="12.75">
      <c r="A225" s="90" t="s">
        <v>50</v>
      </c>
      <c r="B225" s="90"/>
      <c r="C225" s="90"/>
      <c r="D225" s="90"/>
      <c r="E225" s="92"/>
      <c r="F225" s="92"/>
      <c r="G225" s="92"/>
      <c r="H225" s="92"/>
    </row>
    <row r="226" spans="1:8" s="4" customFormat="1" ht="25.5">
      <c r="A226" s="38" t="s">
        <v>80</v>
      </c>
      <c r="B226" s="29">
        <v>1505215</v>
      </c>
      <c r="C226" s="29">
        <v>1403678.44</v>
      </c>
      <c r="D226" s="29">
        <v>185736</v>
      </c>
      <c r="E226" s="43"/>
      <c r="F226" s="44"/>
      <c r="G226" s="44"/>
      <c r="H226" s="44"/>
    </row>
    <row r="227" spans="1:8" ht="25.5">
      <c r="A227" s="8" t="s">
        <v>74</v>
      </c>
      <c r="B227" s="6">
        <v>157902.5</v>
      </c>
      <c r="C227" s="6">
        <v>152902.5</v>
      </c>
      <c r="D227" s="31">
        <v>13336</v>
      </c>
      <c r="E227" s="46"/>
      <c r="F227" s="47"/>
      <c r="G227" s="47"/>
      <c r="H227" s="48"/>
    </row>
    <row r="228" spans="1:8" ht="25.5">
      <c r="A228" s="8" t="s">
        <v>75</v>
      </c>
      <c r="B228" s="6">
        <f>B226-B227</f>
        <v>1347312.5</v>
      </c>
      <c r="C228" s="6">
        <f>C226-C227</f>
        <v>1250775.94</v>
      </c>
      <c r="D228" s="6">
        <v>172400</v>
      </c>
      <c r="E228" s="46"/>
      <c r="F228" s="47"/>
      <c r="G228" s="47"/>
      <c r="H228" s="47"/>
    </row>
    <row r="229" spans="1:8" ht="12.75">
      <c r="A229" s="8" t="s">
        <v>76</v>
      </c>
      <c r="B229" s="31">
        <v>0</v>
      </c>
      <c r="C229" s="31">
        <v>0</v>
      </c>
      <c r="D229" s="31">
        <v>0</v>
      </c>
      <c r="E229" s="46"/>
      <c r="F229" s="48"/>
      <c r="G229" s="48"/>
      <c r="H229" s="48"/>
    </row>
    <row r="230" spans="1:8" ht="12.75">
      <c r="A230" s="8" t="s">
        <v>77</v>
      </c>
      <c r="B230" s="31">
        <v>0</v>
      </c>
      <c r="C230" s="31">
        <v>0</v>
      </c>
      <c r="D230" s="31">
        <v>0</v>
      </c>
      <c r="E230" s="46"/>
      <c r="F230" s="48"/>
      <c r="G230" s="48"/>
      <c r="H230" s="48"/>
    </row>
    <row r="231" spans="1:8" ht="25.5">
      <c r="A231" s="8" t="s">
        <v>78</v>
      </c>
      <c r="B231" s="31">
        <v>0</v>
      </c>
      <c r="C231" s="31">
        <v>0</v>
      </c>
      <c r="D231" s="32">
        <v>0</v>
      </c>
      <c r="E231" s="46"/>
      <c r="F231" s="48"/>
      <c r="G231" s="48"/>
      <c r="H231" s="48"/>
    </row>
    <row r="232" spans="1:8" s="4" customFormat="1" ht="25.5">
      <c r="A232" s="38" t="s">
        <v>81</v>
      </c>
      <c r="B232" s="34">
        <v>1504000</v>
      </c>
      <c r="C232" s="34">
        <v>0</v>
      </c>
      <c r="D232" s="34">
        <v>423750</v>
      </c>
      <c r="E232" s="43"/>
      <c r="F232" s="49"/>
      <c r="G232" s="49"/>
      <c r="H232" s="49"/>
    </row>
    <row r="233" spans="1:8" s="4" customFormat="1" ht="25.5">
      <c r="A233" s="38" t="s">
        <v>82</v>
      </c>
      <c r="B233" s="34">
        <v>10763329.47</v>
      </c>
      <c r="C233" s="34">
        <v>786935.52</v>
      </c>
      <c r="D233" s="34">
        <v>3416773.65</v>
      </c>
      <c r="E233" s="43"/>
      <c r="F233" s="49"/>
      <c r="G233" s="49"/>
      <c r="H233" s="49"/>
    </row>
    <row r="234" spans="1:8" s="4" customFormat="1" ht="38.25">
      <c r="A234" s="38" t="s">
        <v>83</v>
      </c>
      <c r="B234" s="34">
        <v>0</v>
      </c>
      <c r="C234" s="34">
        <v>0</v>
      </c>
      <c r="D234" s="34">
        <v>266854.44</v>
      </c>
      <c r="E234" s="43"/>
      <c r="F234" s="49"/>
      <c r="G234" s="49"/>
      <c r="H234" s="49"/>
    </row>
    <row r="235" spans="1:8" s="4" customFormat="1" ht="25.5">
      <c r="A235" s="38" t="s">
        <v>84</v>
      </c>
      <c r="B235" s="34">
        <v>1220000</v>
      </c>
      <c r="C235" s="34">
        <v>500000</v>
      </c>
      <c r="D235" s="34">
        <v>1392234.7</v>
      </c>
      <c r="E235" s="43"/>
      <c r="F235" s="49"/>
      <c r="G235" s="49"/>
      <c r="H235" s="49"/>
    </row>
    <row r="236" spans="1:8" s="4" customFormat="1" ht="12.75">
      <c r="A236" s="38" t="s">
        <v>85</v>
      </c>
      <c r="B236" s="34">
        <v>0</v>
      </c>
      <c r="C236" s="34">
        <v>0</v>
      </c>
      <c r="D236" s="34">
        <v>0</v>
      </c>
      <c r="E236" s="43"/>
      <c r="F236" s="49"/>
      <c r="G236" s="49"/>
      <c r="H236" s="49"/>
    </row>
    <row r="237" spans="1:8" s="4" customFormat="1" ht="12.75">
      <c r="A237" s="38" t="s">
        <v>86</v>
      </c>
      <c r="B237" s="34">
        <f>B226+B232+B233+B234+B235+B236</f>
        <v>14992544.47</v>
      </c>
      <c r="C237" s="34">
        <f>C226+C232+C233+C234+C235+C236</f>
        <v>2690613.96</v>
      </c>
      <c r="D237" s="34">
        <f>D226+D232+D233+D234+D235+D236</f>
        <v>5685348.79</v>
      </c>
      <c r="E237" s="43"/>
      <c r="F237" s="49"/>
      <c r="G237" s="49"/>
      <c r="H237" s="49"/>
    </row>
    <row r="238" spans="5:8" ht="12.75">
      <c r="E238" s="11"/>
      <c r="F238" s="11"/>
      <c r="G238" s="11"/>
      <c r="H238" s="11"/>
    </row>
    <row r="239" spans="5:8" ht="12.75">
      <c r="E239" s="11"/>
      <c r="F239" s="11"/>
      <c r="G239" s="11"/>
      <c r="H239" s="11"/>
    </row>
    <row r="240" spans="5:8" ht="12.75">
      <c r="E240" s="11"/>
      <c r="F240" s="11"/>
      <c r="G240" s="11"/>
      <c r="H240" s="11"/>
    </row>
    <row r="241" spans="1:8" ht="12.75">
      <c r="A241" s="4" t="s">
        <v>112</v>
      </c>
      <c r="E241" s="11"/>
      <c r="F241" s="11"/>
      <c r="G241" s="11"/>
      <c r="H241" s="11"/>
    </row>
    <row r="242" spans="1:8" ht="12.75">
      <c r="A242" s="27" t="s">
        <v>79</v>
      </c>
      <c r="B242" s="27" t="s">
        <v>57</v>
      </c>
      <c r="C242" s="27" t="s">
        <v>58</v>
      </c>
      <c r="D242" s="27" t="s">
        <v>59</v>
      </c>
      <c r="E242" s="11"/>
      <c r="F242" s="11"/>
      <c r="G242" s="11"/>
      <c r="H242" s="11"/>
    </row>
    <row r="243" spans="1:8" ht="12.75">
      <c r="A243" s="93" t="s">
        <v>49</v>
      </c>
      <c r="B243" s="93"/>
      <c r="C243" s="93"/>
      <c r="D243" s="93"/>
      <c r="E243" s="11"/>
      <c r="F243" s="11"/>
      <c r="G243" s="11"/>
      <c r="H243" s="11"/>
    </row>
    <row r="244" spans="1:8" s="4" customFormat="1" ht="25.5">
      <c r="A244" s="38" t="s">
        <v>80</v>
      </c>
      <c r="B244" s="29">
        <v>372668.09</v>
      </c>
      <c r="C244" s="29">
        <v>183932.09</v>
      </c>
      <c r="D244" s="29">
        <v>37633.68</v>
      </c>
      <c r="E244" s="50"/>
      <c r="F244" s="50"/>
      <c r="G244" s="50"/>
      <c r="H244" s="50"/>
    </row>
    <row r="245" spans="1:8" ht="25.5">
      <c r="A245" s="8" t="s">
        <v>74</v>
      </c>
      <c r="B245" s="6">
        <v>311259.34</v>
      </c>
      <c r="C245" s="6">
        <v>138859.34</v>
      </c>
      <c r="D245" s="31">
        <v>0</v>
      </c>
      <c r="E245" s="11"/>
      <c r="F245" s="11"/>
      <c r="G245" s="11"/>
      <c r="H245" s="11"/>
    </row>
    <row r="246" spans="1:4" ht="25.5">
      <c r="A246" s="8" t="s">
        <v>75</v>
      </c>
      <c r="B246" s="6">
        <f>B244-B245</f>
        <v>61408.75</v>
      </c>
      <c r="C246" s="51">
        <f>C244-C245</f>
        <v>45072.75</v>
      </c>
      <c r="D246" s="6">
        <v>37633.68</v>
      </c>
    </row>
    <row r="247" spans="1:4" ht="12.75">
      <c r="A247" s="8" t="s">
        <v>76</v>
      </c>
      <c r="B247" s="31">
        <v>0</v>
      </c>
      <c r="C247" s="31">
        <v>0</v>
      </c>
      <c r="D247" s="31">
        <v>0</v>
      </c>
    </row>
    <row r="248" spans="1:4" ht="12.75">
      <c r="A248" s="8" t="s">
        <v>77</v>
      </c>
      <c r="B248" s="31">
        <v>0</v>
      </c>
      <c r="C248" s="31">
        <v>0</v>
      </c>
      <c r="D248" s="31">
        <v>0</v>
      </c>
    </row>
    <row r="249" spans="1:4" ht="25.5">
      <c r="A249" s="8" t="s">
        <v>78</v>
      </c>
      <c r="B249" s="31">
        <v>0</v>
      </c>
      <c r="C249" s="31">
        <v>0</v>
      </c>
      <c r="D249" s="31">
        <v>0</v>
      </c>
    </row>
    <row r="250" spans="1:4" s="4" customFormat="1" ht="25.5">
      <c r="A250" s="38" t="s">
        <v>81</v>
      </c>
      <c r="B250" s="34">
        <v>1885000</v>
      </c>
      <c r="C250" s="34">
        <v>741250</v>
      </c>
      <c r="D250" s="34">
        <v>14652.57</v>
      </c>
    </row>
    <row r="251" spans="1:4" s="4" customFormat="1" ht="25.5">
      <c r="A251" s="38" t="s">
        <v>82</v>
      </c>
      <c r="B251" s="34">
        <v>2600261.63</v>
      </c>
      <c r="C251" s="34">
        <v>0</v>
      </c>
      <c r="D251" s="34">
        <v>1616924.54</v>
      </c>
    </row>
    <row r="252" spans="1:4" s="4" customFormat="1" ht="38.25">
      <c r="A252" s="38" t="s">
        <v>83</v>
      </c>
      <c r="B252" s="34">
        <v>100000</v>
      </c>
      <c r="C252" s="34">
        <v>0</v>
      </c>
      <c r="D252" s="34">
        <v>801420.74</v>
      </c>
    </row>
    <row r="253" spans="1:4" s="4" customFormat="1" ht="25.5">
      <c r="A253" s="38" t="s">
        <v>84</v>
      </c>
      <c r="B253" s="34">
        <v>720000</v>
      </c>
      <c r="C253" s="34">
        <v>20000</v>
      </c>
      <c r="D253" s="34">
        <v>2121589.44</v>
      </c>
    </row>
    <row r="254" spans="1:4" s="4" customFormat="1" ht="12.75">
      <c r="A254" s="38" t="s">
        <v>85</v>
      </c>
      <c r="B254" s="34">
        <v>0</v>
      </c>
      <c r="C254" s="34">
        <v>0</v>
      </c>
      <c r="D254" s="34">
        <v>0</v>
      </c>
    </row>
    <row r="255" spans="1:4" s="4" customFormat="1" ht="12.75">
      <c r="A255" s="38" t="s">
        <v>86</v>
      </c>
      <c r="B255" s="34">
        <f>B244+B250+B251+B252+B253</f>
        <v>5677929.72</v>
      </c>
      <c r="C255" s="34">
        <f>C244+C250+C251+C252+C253</f>
        <v>945182.09</v>
      </c>
      <c r="D255" s="34">
        <f>D244+D250+D251+D252+D253</f>
        <v>4592220.970000001</v>
      </c>
    </row>
    <row r="259" ht="12.75" customHeight="1"/>
  </sheetData>
  <sheetProtection/>
  <mergeCells count="17">
    <mergeCell ref="E208:H208"/>
    <mergeCell ref="A225:D225"/>
    <mergeCell ref="E225:H225"/>
    <mergeCell ref="A243:D243"/>
    <mergeCell ref="A188:D188"/>
    <mergeCell ref="A87:D87"/>
    <mergeCell ref="A106:D106"/>
    <mergeCell ref="A168:D168"/>
    <mergeCell ref="A127:D127"/>
    <mergeCell ref="A148:D148"/>
    <mergeCell ref="A208:D208"/>
    <mergeCell ref="A2:D2"/>
    <mergeCell ref="A50:D50"/>
    <mergeCell ref="A4:D8"/>
    <mergeCell ref="A12:D12"/>
    <mergeCell ref="A31:D31"/>
    <mergeCell ref="A69:D69"/>
  </mergeCells>
  <printOptions horizontalCentered="1"/>
  <pageMargins left="0.1968503937007874" right="0.1968503937007874" top="0.3937007874015748" bottom="0.3937007874015748" header="0.11811023622047245" footer="0.11811023622047245"/>
  <pageSetup horizontalDpi="600" verticalDpi="600" orientation="portrait" paperSize="8" r:id="rId1"/>
  <headerFooter alignWithMargins="0">
    <oddFooter>&amp;L&amp;D&amp;RPAG.&amp;P</oddFooter>
  </headerFooter>
  <rowBreaks count="3" manualBreakCount="3">
    <brk id="66" max="255" man="1"/>
    <brk id="124" max="255" man="1"/>
    <brk id="1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peirone_luciana</cp:lastModifiedBy>
  <cp:lastPrinted>2014-11-26T09:31:04Z</cp:lastPrinted>
  <dcterms:created xsi:type="dcterms:W3CDTF">2014-10-08T05:41:02Z</dcterms:created>
  <dcterms:modified xsi:type="dcterms:W3CDTF">2014-11-27T15:46:04Z</dcterms:modified>
  <cp:category/>
  <cp:version/>
  <cp:contentType/>
  <cp:contentStatus/>
</cp:coreProperties>
</file>