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3"/>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3">'Sez.1bis-Funzioni generali '!$A$1:$L$379</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<sst xmlns="http://schemas.openxmlformats.org/spreadsheetml/2006/main" count="1549" uniqueCount="336">
  <si>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</si>
  <si>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</si>
  <si>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</si>
  <si>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</si>
  <si>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</si>
  <si>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</si>
  <si>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</si>
  <si>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</si>
  <si>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</si>
  <si>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</si>
  <si>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</si>
  <si>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</si>
  <si>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</si>
  <si>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</si>
  <si>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</si>
  <si>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</si>
  <si>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</si>
  <si>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</si>
  <si>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</si>
  <si>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</si>
  <si>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</si>
  <si>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</si>
  <si>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</si>
  <si>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</si>
  <si>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</si>
  <si>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</si>
  <si>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</si>
  <si>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</si>
  <si>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</si>
  <si>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</si>
  <si>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</si>
  <si>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</si>
  <si>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</si>
  <si>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</si>
  <si>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</si>
  <si>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</si>
  <si>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</si>
  <si>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</si>
  <si>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</si>
  <si>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</si>
  <si>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</si>
  <si>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</si>
  <si>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</si>
  <si>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</si>
  <si>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</si>
  <si>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</si>
  <si>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</si>
  <si>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</si>
  <si>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</si>
  <si>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</si>
  <si>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</si>
  <si>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</si>
  <si>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</si>
  <si>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</si>
  <si>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</si>
  <si>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</si>
  <si>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</si>
  <si>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</si>
  <si>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</si>
  <si>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</si>
  <si>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</si>
  <si>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</si>
  <si>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</si>
  <si>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</si>
  <si>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</si>
  <si>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</si>
  <si>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</si>
  <si>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</si>
  <si>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</si>
  <si>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</si>
  <si>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</si>
  <si>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</si>
  <si>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</si>
  <si>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</si>
  <si>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</si>
  <si>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</si>
  <si>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</si>
  <si>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</si>
  <si>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</si>
  <si>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</si>
  <si>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</si>
  <si>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</si>
  <si>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</si>
  <si>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</si>
  <si>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</si>
  <si>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</si>
  <si>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</si>
  <si>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</si>
  <si>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</si>
  <si>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</si>
  <si>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</si>
  <si>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</si>
  <si>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</si>
  <si>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</si>
  <si>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</si>
  <si>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</si>
  <si>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</si>
  <si>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</si>
  <si>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</si>
  <si>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</si>
  <si>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</si>
  <si>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</si>
  <si>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</si>
  <si>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</si>
  <si>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</si>
  <si>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</si>
  <si>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</si>
  <si>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</si>
  <si>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</si>
  <si>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</si>
  <si>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</si>
  <si>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</si>
  <si>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</si>
  <si>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</si>
  <si>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</si>
  <si>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</si>
  <si>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</si>
  <si>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</si>
  <si>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</si>
  <si>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</si>
  <si>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</si>
  <si>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</si>
  <si>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</si>
  <si>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</si>
  <si>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</si>
  <si>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</si>
  <si>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</si>
  <si>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</si>
  <si>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</si>
  <si>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</si>
  <si>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</si>
  <si>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</si>
  <si>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</si>
  <si>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</si>
  <si>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</si>
  <si>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</si>
  <si>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</si>
  <si>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</si>
  <si>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</si>
  <si>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</si>
  <si>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</si>
  <si>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</si>
  <si>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</si>
  <si>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</si>
  <si>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</si>
  <si>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</si>
  <si>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</si>
  <si>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</si>
  <si>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</si>
  <si>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</si>
  <si>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</si>
  <si>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</si>
  <si>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</si>
  <si>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</si>
  <si>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</si>
  <si>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</si>
  <si>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</si>
  <si>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</si>
  <si>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</si>
  <si>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</si>
  <si>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</si>
  <si>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</si>
  <si>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</si>
  <si>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</si>
  <si>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</si>
  <si>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</si>
  <si>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</si>
  <si>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</si>
  <si>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</si>
  <si>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</si>
  <si>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</si>
  <si>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</si>
  <si>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</si>
  <si>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</si>
  <si>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</si>
  <si>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</si>
  <si>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</si>
  <si>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</si>
  <si>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</si>
  <si>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</si>
  <si>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</si>
  <si>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</si>
  <si>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</si>
  <si>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</si>
  <si>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</si>
  <si>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</si>
  <si>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</si>
  <si>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</si>
  <si>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</si>
  <si>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</si>
  <si>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</si>
  <si>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</si>
  <si>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</si>
  <si>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</si>
  <si>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</si>
  <si>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</si>
  <si>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</si>
  <si>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</si>
  <si>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</si>
  <si>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</si>
  <si>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</si>
  <si>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</si>
  <si>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</si>
  <si>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</si>
  <si>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</si>
  <si>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</si>
  <si>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</si>
  <si>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</si>
  <si>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</si>
  <si>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</si>
  <si>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</si>
  <si>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</si>
  <si>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</si>
  <si>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</si>
  <si>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</si>
  <si>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</si>
  <si>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</si>
  <si>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</si>
  <si>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</si>
  <si>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</si>
  <si>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</si>
  <si>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</si>
  <si>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</si>
  <si>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</si>
  <si>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</si>
  <si>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</si>
  <si>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</si>
  <si>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</si>
  <si>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</si>
  <si>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</si>
  <si>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</si>
  <si>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</si>
  <si>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</si>
  <si>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</si>
  <si>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</si>
  <si>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</si>
  <si>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</si>
  <si>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</si>
  <si>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</si>
  <si>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</si>
  <si>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</si>
  <si>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</si>
  <si>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</si>
  <si>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</si>
  <si>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</si>
  <si>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</si>
  <si>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</si>
  <si>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</si>
  <si>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</si>
  <si>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</si>
  <si>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</si>
  <si>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</si>
  <si>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</si>
  <si>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</si>
  <si>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</si>
  <si>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</si>
  <si>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</si>
  <si>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</si>
  <si>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</si>
  <si>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</si>
  <si>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</si>
  <si>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</si>
  <si>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</si>
  <si>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</si>
  <si>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</si>
  <si>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</si>
  <si>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</si>
  <si>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</si>
  <si>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</si>
  <si>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</si>
  <si>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</si>
  <si>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</si>
  <si>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</si>
  <si>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</si>
  <si>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</si>
  <si>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</si>
  <si>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</si>
  <si>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</si>
  <si>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</si>
  <si>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</si>
  <si>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</si>
  <si>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</si>
  <si>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</si>
  <si>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</si>
  <si>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alla Tab. 1bis-1: </t>
    </r>
    <r>
      <rPr>
        <i/>
        <sz val="12"/>
        <rFont val="Times New Roman"/>
        <family val="1"/>
      </rPr>
      <t>Nella compilazione della presente Sezione  relativi alla spesa sono utilizzati i dati del certificato al conto consuntivo dell'anno 2013.</t>
    </r>
    <r>
      <rPr>
        <b/>
        <i/>
        <sz val="12"/>
        <rFont val="Times New Roman"/>
        <family val="1"/>
      </rPr>
      <t xml:space="preserve"> </t>
    </r>
    <r>
      <rPr>
        <i/>
        <sz val="12"/>
        <rFont val="Times New Roman"/>
        <family val="1"/>
      </rPr>
      <t>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</si>
  <si>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</si>
  <si>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</si>
  <si>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</si>
  <si>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</si>
  <si>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</si>
  <si>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</si>
  <si>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FUNZIONI GENERALI</t>
  </si>
  <si>
    <t>B1</t>
  </si>
  <si>
    <t>P.T. 69,44%-MORRA S.</t>
  </si>
  <si>
    <t>B3</t>
  </si>
  <si>
    <t>C5</t>
  </si>
  <si>
    <t>D3</t>
  </si>
  <si>
    <t>D5</t>
  </si>
  <si>
    <t>D6</t>
  </si>
  <si>
    <t>C2</t>
  </si>
  <si>
    <t>C3</t>
  </si>
  <si>
    <t>CORLETO -COMANDO</t>
  </si>
  <si>
    <t>D1</t>
  </si>
  <si>
    <t>D4</t>
  </si>
  <si>
    <t>B4</t>
  </si>
  <si>
    <t>D2</t>
  </si>
  <si>
    <t>B2</t>
  </si>
  <si>
    <t>C1</t>
  </si>
  <si>
    <t>BOANO</t>
  </si>
  <si>
    <t>A1</t>
  </si>
  <si>
    <t>COMANDO PIANO</t>
  </si>
  <si>
    <t>A2</t>
  </si>
  <si>
    <t>A3</t>
  </si>
  <si>
    <t>1 P.T. 50% FISSORE</t>
  </si>
  <si>
    <t>COMANDO CARRER</t>
  </si>
  <si>
    <t>COMANDO RUBIOLA</t>
  </si>
  <si>
    <t>B5</t>
  </si>
  <si>
    <t>1 P.T.83,33% VALLE</t>
  </si>
  <si>
    <t>S.G.</t>
  </si>
  <si>
    <t>C4</t>
  </si>
  <si>
    <t>N.1 P.T. 50% FOGLIO</t>
  </si>
  <si>
    <t>n.1 P.T. 83,30% MARELLO</t>
  </si>
  <si>
    <t>P.T.50% FINOTTO</t>
  </si>
  <si>
    <t>alla data della rilevazione (14.11.2014)</t>
  </si>
  <si>
    <t>MONTANERA a scavalco:gestione economica, finanziaria,programmazione,provveditorato e controllo di gestione;gestione delle entrate tributarie e servizi fiscali;servizio di assistenza tecnico.amm.vo agli enti locali della provincia, altri servizi generali</t>
  </si>
  <si>
    <t>P.T.83,33 CANALE</t>
  </si>
  <si>
    <t>MAGGIORA a scavalco con controllo di gestione</t>
  </si>
  <si>
    <t>voglino</t>
  </si>
  <si>
    <t>senza voglino pens. 1.6.14</t>
  </si>
  <si>
    <t>Nota: I dati sono corrispondenti a quelli contenuti nei certificati al conto consuntivo.</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</si>
  <si>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</si>
  <si>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fondi di rotazione OOPP</t>
  </si>
  <si>
    <t>Categoria 3  - Tributi speciali ed altre entrate tributarie proprie</t>
  </si>
  <si>
    <t>Categoria 3 - Tributi speciali ed altre entrate tributarie proprie</t>
  </si>
  <si>
    <t>Categoria 2 - Trasferimenti di capitali dallo Stato</t>
  </si>
  <si>
    <t>Categoria 2- Trasferimenti di capitali dallo Stato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</si>
</sst>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 numFmtId="169" formatCode="_-* #,##0.0_-;\-* #,##0.0_-;_-* &quot;-&quot;??_-;_-@_-"/>
    <numFmt numFmtId="170" formatCode="_-* #,##0_-;\-* #,##0_-;_-* &quot;-&quot;??_-;_-@_-"/>
    <numFmt numFmtId="171" formatCode="#,##0.00_ ;\-#,##0.00\ "/>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double"/>
      <right>
        <color indexed="63"/>
      </right>
      <top style="double"/>
      <bottom>
        <color indexed="63"/>
      </bottom>
    </border>
    <border>
      <left style="double"/>
      <right>
        <color indexed="63"/>
      </right>
      <top>
        <color indexed="63"/>
      </top>
      <bottom style="double"/>
    </border>
    <border>
      <left>
        <color indexed="63"/>
      </left>
      <right style="medium"/>
      <top style="medium"/>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4">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16" fillId="0" borderId="19" xfId="0" applyNumberFormat="1" applyFont="1" applyFill="1" applyBorder="1" applyAlignment="1">
      <alignment horizontal="center" vertical="top" wrapText="1"/>
    </xf>
    <xf numFmtId="0" fontId="16" fillId="0" borderId="14" xfId="0" applyNumberFormat="1" applyFont="1" applyFill="1" applyBorder="1" applyAlignment="1">
      <alignment horizontal="center" vertical="top" wrapText="1"/>
    </xf>
    <xf numFmtId="0" fontId="16" fillId="0" borderId="22" xfId="0" applyNumberFormat="1" applyFont="1" applyFill="1" applyBorder="1" applyAlignment="1">
      <alignment horizontal="center" vertical="top" wrapText="1"/>
    </xf>
    <xf numFmtId="0" fontId="0" fillId="24" borderId="14" xfId="0" applyFill="1" applyBorder="1" applyAlignment="1">
      <alignment horizontal="center" vertical="top" wrapText="1"/>
    </xf>
    <xf numFmtId="0" fontId="0" fillId="25" borderId="0" xfId="0" applyFill="1" applyAlignment="1">
      <alignment/>
    </xf>
    <xf numFmtId="0" fontId="10" fillId="0" borderId="14" xfId="0" applyFont="1" applyBorder="1" applyAlignment="1">
      <alignment horizontal="center"/>
    </xf>
    <xf numFmtId="43" fontId="16" fillId="0" borderId="14" xfId="43" applyFont="1" applyFill="1" applyBorder="1" applyAlignment="1">
      <alignment horizontal="center" vertical="top" wrapText="1"/>
    </xf>
    <xf numFmtId="43" fontId="0" fillId="0" borderId="26" xfId="0" applyNumberFormat="1" applyBorder="1" applyAlignment="1">
      <alignment/>
    </xf>
    <xf numFmtId="43" fontId="10" fillId="25" borderId="14" xfId="43" applyFont="1" applyFill="1" applyBorder="1" applyAlignment="1">
      <alignment horizontal="center"/>
    </xf>
    <xf numFmtId="43" fontId="16" fillId="25" borderId="14" xfId="43" applyNumberFormat="1" applyFont="1" applyFill="1" applyBorder="1" applyAlignment="1">
      <alignment horizontal="center" vertical="top" wrapText="1"/>
    </xf>
    <xf numFmtId="43" fontId="16" fillId="25" borderId="14" xfId="43" applyFont="1" applyFill="1" applyBorder="1" applyAlignment="1">
      <alignment horizontal="center" vertical="top" wrapText="1"/>
    </xf>
    <xf numFmtId="43" fontId="10" fillId="25" borderId="0" xfId="0" applyNumberFormat="1" applyFont="1" applyFill="1" applyAlignment="1">
      <alignment/>
    </xf>
    <xf numFmtId="43" fontId="0" fillId="25" borderId="0" xfId="43" applyFill="1" applyAlignment="1">
      <alignment/>
    </xf>
    <xf numFmtId="43" fontId="0" fillId="0" borderId="0" xfId="0" applyNumberFormat="1" applyAlignment="1">
      <alignment/>
    </xf>
    <xf numFmtId="43" fontId="0" fillId="0" borderId="14" xfId="43" applyFill="1" applyBorder="1" applyAlignment="1">
      <alignment/>
    </xf>
    <xf numFmtId="43" fontId="0" fillId="0" borderId="26" xfId="0" applyNumberFormat="1" applyFill="1" applyBorder="1" applyAlignment="1">
      <alignment/>
    </xf>
    <xf numFmtId="15" fontId="16" fillId="0" borderId="29" xfId="0" applyNumberFormat="1" applyFont="1" applyFill="1" applyBorder="1" applyAlignment="1">
      <alignment horizontal="center" vertical="top" wrapText="1"/>
    </xf>
    <xf numFmtId="15" fontId="16" fillId="0" borderId="23" xfId="0" applyNumberFormat="1" applyFont="1" applyFill="1" applyBorder="1" applyAlignment="1">
      <alignment horizontal="center" vertical="top" wrapText="1"/>
    </xf>
    <xf numFmtId="0" fontId="16" fillId="0" borderId="23" xfId="0" applyFont="1" applyFill="1" applyBorder="1" applyAlignment="1">
      <alignment horizontal="center" vertical="top" wrapText="1"/>
    </xf>
    <xf numFmtId="0" fontId="0" fillId="0" borderId="19" xfId="0" applyNumberFormat="1" applyBorder="1" applyAlignment="1">
      <alignment/>
    </xf>
    <xf numFmtId="0" fontId="0" fillId="0" borderId="14" xfId="0" applyNumberFormat="1" applyBorder="1" applyAlignment="1">
      <alignment/>
    </xf>
    <xf numFmtId="0" fontId="7" fillId="24" borderId="14" xfId="0" applyNumberFormat="1" applyFont="1" applyFill="1" applyBorder="1" applyAlignment="1">
      <alignment vertical="top" wrapText="1"/>
    </xf>
    <xf numFmtId="0" fontId="0" fillId="24" borderId="14" xfId="0" applyNumberFormat="1" applyFill="1" applyBorder="1" applyAlignment="1">
      <alignment vertical="top" wrapText="1"/>
    </xf>
    <xf numFmtId="0" fontId="16" fillId="0" borderId="29" xfId="0" applyNumberFormat="1" applyFont="1" applyFill="1" applyBorder="1" applyAlignment="1">
      <alignment horizontal="center" vertical="top" wrapText="1"/>
    </xf>
    <xf numFmtId="0" fontId="16" fillId="0" borderId="23" xfId="0" applyNumberFormat="1" applyFont="1" applyFill="1" applyBorder="1" applyAlignment="1">
      <alignment horizontal="center" vertical="top" wrapText="1"/>
    </xf>
    <xf numFmtId="0" fontId="16" fillId="0" borderId="14" xfId="0" applyFont="1" applyFill="1" applyBorder="1" applyAlignment="1">
      <alignment horizontal="center" vertical="top" wrapText="1"/>
    </xf>
    <xf numFmtId="0" fontId="7" fillId="24" borderId="21" xfId="0" applyFont="1" applyFill="1" applyBorder="1" applyAlignment="1">
      <alignment horizontal="center" vertical="top" wrapText="1"/>
    </xf>
    <xf numFmtId="0" fontId="0" fillId="24" borderId="21" xfId="0" applyFill="1" applyBorder="1" applyAlignment="1">
      <alignment horizontal="center" vertical="top" wrapText="1"/>
    </xf>
    <xf numFmtId="43" fontId="7" fillId="0" borderId="14" xfId="43" applyFont="1" applyFill="1" applyBorder="1" applyAlignment="1">
      <alignment horizontal="center" vertical="top" wrapText="1"/>
    </xf>
    <xf numFmtId="0" fontId="16" fillId="0" borderId="30" xfId="0" applyNumberFormat="1" applyFont="1" applyFill="1" applyBorder="1" applyAlignment="1">
      <alignment horizontal="center" vertical="top" wrapText="1"/>
    </xf>
    <xf numFmtId="0" fontId="16" fillId="0" borderId="16" xfId="0" applyNumberFormat="1" applyFont="1" applyFill="1" applyBorder="1" applyAlignment="1">
      <alignment horizontal="center" vertical="top" wrapText="1"/>
    </xf>
    <xf numFmtId="0" fontId="16" fillId="0" borderId="31" xfId="0" applyNumberFormat="1" applyFont="1" applyFill="1" applyBorder="1" applyAlignment="1">
      <alignment horizontal="center" vertical="top" wrapText="1"/>
    </xf>
    <xf numFmtId="0" fontId="0" fillId="0" borderId="14" xfId="0" applyFont="1" applyFill="1" applyBorder="1" applyAlignment="1">
      <alignment/>
    </xf>
    <xf numFmtId="43" fontId="16" fillId="25" borderId="14" xfId="43" applyFont="1" applyFill="1" applyBorder="1" applyAlignment="1">
      <alignment horizontal="right" vertical="top" wrapText="1"/>
    </xf>
    <xf numFmtId="171" fontId="16" fillId="25" borderId="14" xfId="43" applyNumberFormat="1" applyFont="1" applyFill="1" applyBorder="1" applyAlignment="1">
      <alignment horizontal="right" vertical="top" wrapText="1"/>
    </xf>
    <xf numFmtId="171" fontId="0" fillId="25" borderId="0" xfId="0" applyNumberFormat="1" applyFill="1" applyAlignment="1">
      <alignment horizontal="right"/>
    </xf>
    <xf numFmtId="0" fontId="0" fillId="0" borderId="29" xfId="0" applyBorder="1" applyAlignment="1">
      <alignment/>
    </xf>
    <xf numFmtId="0" fontId="0" fillId="0" borderId="23" xfId="0" applyBorder="1" applyAlignment="1">
      <alignment/>
    </xf>
    <xf numFmtId="0" fontId="0" fillId="24" borderId="23" xfId="0" applyFill="1" applyBorder="1" applyAlignment="1">
      <alignment vertical="top" wrapText="1"/>
    </xf>
    <xf numFmtId="0" fontId="7" fillId="24" borderId="23" xfId="0" applyFont="1" applyFill="1" applyBorder="1" applyAlignment="1">
      <alignment vertical="top" wrapText="1"/>
    </xf>
    <xf numFmtId="4" fontId="0" fillId="0" borderId="29" xfId="0" applyNumberFormat="1" applyBorder="1" applyAlignment="1">
      <alignment wrapText="1"/>
    </xf>
    <xf numFmtId="4" fontId="0" fillId="25" borderId="32" xfId="0" applyNumberFormat="1" applyFill="1" applyBorder="1" applyAlignment="1">
      <alignment wrapText="1"/>
    </xf>
    <xf numFmtId="4" fontId="0" fillId="0" borderId="14" xfId="0" applyNumberFormat="1" applyFill="1" applyBorder="1" applyAlignment="1">
      <alignment wrapText="1"/>
    </xf>
    <xf numFmtId="0" fontId="0" fillId="25" borderId="14" xfId="0" applyFill="1" applyBorder="1" applyAlignment="1">
      <alignment wrapText="1"/>
    </xf>
    <xf numFmtId="0" fontId="10" fillId="0" borderId="14" xfId="0" applyFont="1" applyFill="1" applyBorder="1" applyAlignment="1">
      <alignment vertical="top" wrapText="1"/>
    </xf>
    <xf numFmtId="43" fontId="10" fillId="0" borderId="0" xfId="0" applyNumberFormat="1" applyFont="1" applyAlignment="1">
      <alignment/>
    </xf>
    <xf numFmtId="43" fontId="0" fillId="25" borderId="14" xfId="0" applyNumberFormat="1" applyFill="1" applyBorder="1" applyAlignment="1">
      <alignment/>
    </xf>
    <xf numFmtId="43" fontId="0" fillId="0" borderId="0" xfId="43" applyAlignment="1">
      <alignment/>
    </xf>
    <xf numFmtId="43" fontId="0" fillId="0" borderId="0" xfId="43" applyFont="1" applyAlignment="1">
      <alignment/>
    </xf>
    <xf numFmtId="43" fontId="0" fillId="0" borderId="14" xfId="43" applyFont="1" applyFill="1" applyBorder="1" applyAlignment="1">
      <alignment horizontal="center" vertical="top" wrapText="1"/>
    </xf>
    <xf numFmtId="43" fontId="16" fillId="0" borderId="14" xfId="0" applyNumberFormat="1" applyFont="1" applyFill="1" applyBorder="1" applyAlignment="1">
      <alignment horizontal="center" vertical="top" wrapText="1"/>
    </xf>
    <xf numFmtId="43" fontId="0" fillId="25" borderId="0" xfId="43" applyFill="1" applyAlignment="1">
      <alignment horizontal="right"/>
    </xf>
    <xf numFmtId="43" fontId="0" fillId="0" borderId="14" xfId="43" applyBorder="1" applyAlignment="1">
      <alignment/>
    </xf>
    <xf numFmtId="4" fontId="0" fillId="0" borderId="0" xfId="0" applyNumberFormat="1" applyAlignment="1">
      <alignment/>
    </xf>
    <xf numFmtId="0" fontId="7" fillId="0" borderId="15" xfId="0" applyFont="1" applyFill="1" applyBorder="1" applyAlignment="1">
      <alignment horizontal="center" vertical="top" wrapText="1"/>
    </xf>
    <xf numFmtId="0" fontId="0" fillId="25" borderId="19" xfId="0" applyFill="1" applyBorder="1" applyAlignment="1">
      <alignment wrapText="1"/>
    </xf>
    <xf numFmtId="4" fontId="0" fillId="0" borderId="0" xfId="0" applyNumberFormat="1" applyFill="1" applyBorder="1" applyAlignment="1">
      <alignment wrapText="1"/>
    </xf>
    <xf numFmtId="0" fontId="1" fillId="0" borderId="23" xfId="0" applyFont="1" applyBorder="1" applyAlignment="1">
      <alignment wrapText="1"/>
    </xf>
    <xf numFmtId="0" fontId="14" fillId="0" borderId="33" xfId="0" applyFont="1" applyBorder="1" applyAlignment="1">
      <alignment horizontal="justify" vertical="top"/>
    </xf>
    <xf numFmtId="0" fontId="0" fillId="0" borderId="34" xfId="0" applyBorder="1" applyAlignment="1">
      <alignment horizontal="justify" vertical="top"/>
    </xf>
    <xf numFmtId="0" fontId="0" fillId="0" borderId="29" xfId="0" applyBorder="1" applyAlignment="1">
      <alignment horizontal="justify" vertical="top"/>
    </xf>
    <xf numFmtId="0" fontId="0" fillId="0" borderId="35" xfId="0" applyBorder="1" applyAlignment="1">
      <alignment horizontal="justify" vertical="top"/>
    </xf>
    <xf numFmtId="0" fontId="0" fillId="0" borderId="0" xfId="0" applyBorder="1" applyAlignment="1">
      <alignment horizontal="justify" vertical="top"/>
    </xf>
    <xf numFmtId="0" fontId="0" fillId="0" borderId="36" xfId="0" applyBorder="1" applyAlignment="1">
      <alignment horizontal="justify" vertical="top"/>
    </xf>
    <xf numFmtId="0" fontId="0" fillId="0" borderId="17" xfId="0" applyBorder="1" applyAlignment="1">
      <alignment horizontal="justify" vertical="top"/>
    </xf>
    <xf numFmtId="0" fontId="0" fillId="0" borderId="37" xfId="0" applyBorder="1" applyAlignment="1">
      <alignment horizontal="justify" vertical="top"/>
    </xf>
    <xf numFmtId="0" fontId="0" fillId="0" borderId="30" xfId="0" applyBorder="1" applyAlignment="1">
      <alignment horizontal="justify" vertical="top"/>
    </xf>
    <xf numFmtId="4" fontId="13" fillId="0" borderId="14" xfId="0" applyNumberFormat="1" applyFont="1" applyBorder="1" applyAlignment="1">
      <alignment vertical="center" wrapText="1"/>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0" fillId="0" borderId="34" xfId="0" applyBorder="1" applyAlignment="1">
      <alignment horizontal="justify" vertical="top" wrapText="1"/>
    </xf>
    <xf numFmtId="0" fontId="0" fillId="0" borderId="29" xfId="0" applyBorder="1" applyAlignment="1">
      <alignment horizontal="justify" vertical="top" wrapText="1"/>
    </xf>
    <xf numFmtId="0" fontId="0" fillId="0" borderId="35" xfId="0" applyBorder="1" applyAlignment="1">
      <alignment horizontal="justify" vertical="top" wrapText="1"/>
    </xf>
    <xf numFmtId="0" fontId="0" fillId="0" borderId="0" xfId="0" applyBorder="1" applyAlignment="1">
      <alignment horizontal="justify" vertical="top" wrapText="1"/>
    </xf>
    <xf numFmtId="0" fontId="0" fillId="0" borderId="36" xfId="0" applyBorder="1" applyAlignment="1">
      <alignment horizontal="justify" vertical="top" wrapText="1"/>
    </xf>
    <xf numFmtId="0" fontId="0" fillId="0" borderId="17" xfId="0" applyBorder="1" applyAlignment="1">
      <alignment horizontal="justify" vertical="top" wrapText="1"/>
    </xf>
    <xf numFmtId="0" fontId="0" fillId="0" borderId="37" xfId="0" applyBorder="1" applyAlignment="1">
      <alignment horizontal="justify" vertical="top" wrapText="1"/>
    </xf>
    <xf numFmtId="0" fontId="0" fillId="0" borderId="30" xfId="0" applyBorder="1" applyAlignment="1">
      <alignment horizontal="justify" vertical="top" wrapText="1"/>
    </xf>
    <xf numFmtId="0" fontId="7" fillId="16" borderId="23" xfId="0" applyFont="1" applyFill="1" applyBorder="1" applyAlignment="1">
      <alignment horizontal="center" vertical="top" wrapText="1"/>
    </xf>
    <xf numFmtId="4" fontId="5" fillId="0" borderId="14"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0" fontId="14" fillId="0" borderId="33" xfId="0" applyNumberFormat="1" applyFont="1" applyBorder="1" applyAlignment="1">
      <alignment horizontal="justify" vertical="top" wrapText="1"/>
    </xf>
    <xf numFmtId="4" fontId="2" fillId="0" borderId="14" xfId="0" applyNumberFormat="1" applyFont="1" applyBorder="1" applyAlignment="1">
      <alignment horizontal="justify" vertical="top" wrapText="1"/>
    </xf>
    <xf numFmtId="4" fontId="0" fillId="0" borderId="14" xfId="0" applyNumberFormat="1" applyFont="1" applyBorder="1" applyAlignment="1">
      <alignment wrapText="1"/>
    </xf>
    <xf numFmtId="14" fontId="3" fillId="16" borderId="14" xfId="0" applyNumberFormat="1" applyFont="1" applyFill="1" applyBorder="1" applyAlignment="1">
      <alignment horizontal="center" vertical="top" wrapText="1"/>
    </xf>
    <xf numFmtId="0" fontId="0" fillId="25" borderId="39" xfId="0" applyFill="1" applyBorder="1" applyAlignment="1">
      <alignment horizontal="left" vertical="top" wrapText="1"/>
    </xf>
    <xf numFmtId="0" fontId="0" fillId="0" borderId="19" xfId="0" applyBorder="1" applyAlignment="1">
      <alignment horizontal="center"/>
    </xf>
    <xf numFmtId="0" fontId="13" fillId="26" borderId="19" xfId="0" applyFont="1" applyFill="1" applyBorder="1" applyAlignment="1">
      <alignment vertical="center" wrapText="1"/>
    </xf>
    <xf numFmtId="0" fontId="13" fillId="26" borderId="14" xfId="0" applyFont="1" applyFill="1" applyBorder="1" applyAlignment="1">
      <alignment vertical="center" wrapText="1"/>
    </xf>
    <xf numFmtId="4" fontId="13" fillId="26" borderId="14" xfId="0" applyNumberFormat="1" applyFont="1" applyFill="1" applyBorder="1" applyAlignment="1">
      <alignment vertical="center" wrapText="1"/>
    </xf>
    <xf numFmtId="0" fontId="13" fillId="11" borderId="14" xfId="0" applyFont="1" applyFill="1" applyBorder="1" applyAlignment="1">
      <alignment vertical="center" wrapText="1"/>
    </xf>
    <xf numFmtId="0" fontId="3" fillId="16" borderId="37" xfId="0" applyFont="1" applyFill="1" applyBorder="1" applyAlignment="1">
      <alignment horizontal="center" vertical="top" wrapText="1"/>
    </xf>
    <xf numFmtId="0" fontId="3" fillId="16" borderId="30" xfId="0" applyFont="1" applyFill="1" applyBorder="1" applyAlignment="1">
      <alignment horizontal="center" vertical="top" wrapText="1"/>
    </xf>
    <xf numFmtId="0" fontId="0" fillId="0" borderId="15" xfId="0" applyBorder="1" applyAlignment="1">
      <alignment horizontal="center"/>
    </xf>
    <xf numFmtId="0" fontId="0" fillId="0" borderId="0" xfId="0" applyFont="1" applyBorder="1" applyAlignment="1">
      <alignment horizontal="justify" vertical="top" wrapText="1"/>
    </xf>
    <xf numFmtId="0" fontId="3" fillId="16" borderId="40"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1"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33" xfId="0" applyFont="1" applyBorder="1" applyAlignment="1">
      <alignment horizontal="justify" vertical="top" wrapText="1"/>
    </xf>
    <xf numFmtId="0" fontId="6" fillId="0" borderId="34" xfId="0" applyFont="1" applyBorder="1" applyAlignment="1">
      <alignment horizontal="justify" vertical="top" wrapText="1"/>
    </xf>
    <xf numFmtId="0" fontId="6" fillId="0" borderId="29" xfId="0" applyFont="1" applyBorder="1" applyAlignment="1">
      <alignment horizontal="justify" vertical="top" wrapText="1"/>
    </xf>
    <xf numFmtId="0" fontId="6" fillId="0" borderId="35" xfId="0" applyFont="1" applyBorder="1" applyAlignment="1">
      <alignment horizontal="justify" vertical="top" wrapText="1"/>
    </xf>
    <xf numFmtId="0" fontId="6" fillId="0" borderId="0" xfId="0" applyFont="1" applyBorder="1" applyAlignment="1">
      <alignment horizontal="justify" vertical="top" wrapText="1"/>
    </xf>
    <xf numFmtId="0" fontId="6" fillId="0" borderId="36" xfId="0" applyFont="1" applyBorder="1" applyAlignment="1">
      <alignment horizontal="justify" vertical="top" wrapText="1"/>
    </xf>
    <xf numFmtId="0" fontId="6" fillId="0" borderId="17" xfId="0" applyFont="1" applyBorder="1" applyAlignment="1">
      <alignment horizontal="justify" vertical="top" wrapText="1"/>
    </xf>
    <xf numFmtId="0" fontId="6" fillId="0" borderId="37" xfId="0" applyFont="1" applyBorder="1" applyAlignment="1">
      <alignment horizontal="justify" vertical="top" wrapText="1"/>
    </xf>
    <xf numFmtId="0" fontId="6" fillId="0" borderId="30"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8"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7"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8" xfId="0"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33" xfId="0" applyFont="1" applyFill="1" applyBorder="1" applyAlignment="1">
      <alignment horizontal="center" vertical="top" wrapText="1"/>
    </xf>
    <xf numFmtId="0" fontId="3" fillId="16" borderId="34"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0" fillId="25" borderId="42" xfId="0" applyFill="1" applyBorder="1" applyAlignment="1">
      <alignment horizontal="left" vertical="top" wrapText="1"/>
    </xf>
    <xf numFmtId="0" fontId="0" fillId="25" borderId="35" xfId="0" applyFill="1" applyBorder="1" applyAlignment="1">
      <alignment horizontal="justify" vertical="top" wrapText="1"/>
    </xf>
    <xf numFmtId="0" fontId="0" fillId="25" borderId="0" xfId="0" applyFill="1" applyBorder="1" applyAlignment="1">
      <alignment horizontal="justify" vertical="top" wrapText="1"/>
    </xf>
    <xf numFmtId="0" fontId="0" fillId="25" borderId="26" xfId="0" applyFill="1" applyBorder="1" applyAlignment="1">
      <alignment horizontal="justify" vertical="top" wrapText="1"/>
    </xf>
    <xf numFmtId="0" fontId="0" fillId="25" borderId="43" xfId="0" applyFill="1" applyBorder="1" applyAlignment="1">
      <alignment horizontal="justify" vertical="top" wrapText="1"/>
    </xf>
    <xf numFmtId="0" fontId="0" fillId="25" borderId="27" xfId="0" applyFill="1" applyBorder="1" applyAlignment="1">
      <alignment horizontal="justify" vertical="top" wrapText="1"/>
    </xf>
    <xf numFmtId="0" fontId="0" fillId="25" borderId="28" xfId="0" applyFill="1" applyBorder="1" applyAlignment="1">
      <alignment horizontal="justify" vertical="top" wrapText="1"/>
    </xf>
    <xf numFmtId="0" fontId="3" fillId="16" borderId="44"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46"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44" xfId="0" applyFont="1" applyFill="1" applyBorder="1" applyAlignment="1">
      <alignment horizontal="center" vertical="top" wrapText="1"/>
    </xf>
    <xf numFmtId="0" fontId="3" fillId="16" borderId="45" xfId="0" applyFont="1" applyFill="1" applyBorder="1" applyAlignment="1">
      <alignment horizontal="center" vertical="top" wrapText="1"/>
    </xf>
    <xf numFmtId="0" fontId="3" fillId="16" borderId="47" xfId="0" applyFont="1" applyFill="1" applyBorder="1" applyAlignment="1">
      <alignment horizontal="center" vertical="top" wrapText="1"/>
    </xf>
    <xf numFmtId="0" fontId="7" fillId="16" borderId="48" xfId="0" applyFont="1" applyFill="1" applyBorder="1" applyAlignment="1">
      <alignment horizontal="center" vertical="center" wrapText="1"/>
    </xf>
    <xf numFmtId="0" fontId="7" fillId="16" borderId="49" xfId="0" applyFont="1" applyFill="1" applyBorder="1" applyAlignment="1">
      <alignment horizontal="center" vertical="center" wrapText="1"/>
    </xf>
    <xf numFmtId="0" fontId="7" fillId="16" borderId="50" xfId="0" applyFont="1" applyFill="1" applyBorder="1" applyAlignment="1">
      <alignment horizontal="center" vertical="center" wrapText="1"/>
    </xf>
    <xf numFmtId="15" fontId="3" fillId="16" borderId="22" xfId="0" applyNumberFormat="1" applyFont="1" applyFill="1" applyBorder="1" applyAlignment="1">
      <alignment horizontal="center" vertical="top" wrapText="1"/>
    </xf>
    <xf numFmtId="0" fontId="17" fillId="0" borderId="15" xfId="0" applyFont="1" applyBorder="1" applyAlignment="1">
      <alignment horizontal="center"/>
    </xf>
    <xf numFmtId="0" fontId="17" fillId="0" borderId="38" xfId="0" applyFont="1" applyBorder="1" applyAlignment="1">
      <alignment horizontal="center"/>
    </xf>
    <xf numFmtId="0" fontId="7" fillId="16" borderId="51"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31" xfId="0" applyFont="1" applyFill="1" applyBorder="1" applyAlignment="1">
      <alignment horizontal="center" vertical="top" wrapText="1"/>
    </xf>
    <xf numFmtId="0" fontId="3" fillId="16" borderId="15" xfId="0" applyFont="1" applyFill="1" applyBorder="1" applyAlignment="1">
      <alignment horizontal="center"/>
    </xf>
    <xf numFmtId="0" fontId="3" fillId="16" borderId="38" xfId="0" applyFont="1" applyFill="1" applyBorder="1" applyAlignment="1">
      <alignment horizontal="center"/>
    </xf>
    <xf numFmtId="0" fontId="3" fillId="16" borderId="19" xfId="0" applyFont="1" applyFill="1" applyBorder="1" applyAlignment="1">
      <alignment horizontal="center"/>
    </xf>
    <xf numFmtId="0" fontId="0" fillId="0" borderId="14" xfId="0" applyBorder="1" applyAlignment="1">
      <alignment horizontal="center"/>
    </xf>
    <xf numFmtId="0" fontId="0" fillId="25" borderId="33" xfId="0" applyFont="1" applyFill="1" applyBorder="1" applyAlignment="1">
      <alignment horizontal="justify" vertical="top"/>
    </xf>
    <xf numFmtId="0" fontId="0" fillId="25" borderId="34"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35" xfId="0" applyFont="1" applyFill="1" applyBorder="1" applyAlignment="1">
      <alignment horizontal="justify" vertical="top"/>
    </xf>
    <xf numFmtId="0" fontId="0" fillId="25" borderId="0" xfId="0" applyFont="1" applyFill="1" applyBorder="1" applyAlignment="1">
      <alignment horizontal="justify" vertical="top"/>
    </xf>
    <xf numFmtId="0" fontId="0" fillId="25" borderId="36"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7" xfId="0" applyFont="1" applyFill="1" applyBorder="1" applyAlignment="1">
      <alignment horizontal="justify" vertical="top"/>
    </xf>
    <xf numFmtId="0" fontId="0" fillId="25" borderId="30" xfId="0" applyFont="1" applyFill="1" applyBorder="1" applyAlignment="1">
      <alignment horizontal="justify" vertical="top"/>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xf numFmtId="171" fontId="16" fillId="0" borderId="14" xfId="43" applyNumberFormat="1" applyFont="1" applyFill="1" applyBorder="1" applyAlignment="1">
      <alignment horizontal="right" vertical="top" wrapText="1"/>
    </xf>
    <xf numFmtId="43" fontId="16" fillId="0" borderId="14" xfId="43" applyFont="1" applyFill="1" applyBorder="1" applyAlignment="1">
      <alignment horizontal="right" vertical="top" wrapText="1"/>
    </xf>
    <xf numFmtId="171" fontId="14" fillId="0" borderId="0" xfId="0" applyNumberFormat="1" applyFont="1" applyFill="1" applyAlignment="1">
      <alignment horizontal="righ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5" t="s">
        <v>2</v>
      </c>
    </row>
    <row r="3" ht="24.75" customHeight="1">
      <c r="A3" s="55" t="s">
        <v>3</v>
      </c>
    </row>
    <row r="4" ht="24.75" customHeight="1">
      <c r="A4" s="55" t="s">
        <v>4</v>
      </c>
    </row>
    <row r="5" ht="24.75" customHeight="1">
      <c r="A5" s="55" t="s">
        <v>5</v>
      </c>
    </row>
    <row r="6" ht="24.75" customHeight="1">
      <c r="A6" s="55" t="s">
        <v>6</v>
      </c>
    </row>
    <row r="7" ht="24.75" customHeight="1">
      <c r="A7" s="55" t="s">
        <v>7</v>
      </c>
    </row>
    <row r="8" ht="24.75" customHeight="1">
      <c r="A8" s="55" t="s">
        <v>8</v>
      </c>
    </row>
    <row r="9" ht="24.75" customHeight="1">
      <c r="A9" s="55" t="s">
        <v>9</v>
      </c>
    </row>
    <row r="10" ht="24.75" customHeight="1">
      <c r="A10" s="55" t="s">
        <v>10</v>
      </c>
    </row>
    <row r="11" ht="24.75" customHeight="1">
      <c r="A11" s="55" t="s">
        <v>11</v>
      </c>
    </row>
    <row r="12" ht="24.75" customHeight="1">
      <c r="A12" s="55" t="s">
        <v>12</v>
      </c>
    </row>
    <row r="13" ht="24.75" customHeight="1">
      <c r="A13" s="55" t="s">
        <v>13</v>
      </c>
    </row>
    <row r="14" ht="24.75" customHeight="1">
      <c r="A14" s="55" t="s">
        <v>14</v>
      </c>
    </row>
    <row r="15" ht="24.75" customHeight="1">
      <c r="A15" s="55" t="s">
        <v>15</v>
      </c>
    </row>
    <row r="16" ht="24.75" customHeight="1">
      <c r="A16" s="55" t="s">
        <v>16</v>
      </c>
    </row>
    <row r="17" ht="24.75" customHeight="1">
      <c r="A17" s="55" t="s">
        <v>17</v>
      </c>
    </row>
    <row r="18" ht="24.75" customHeight="1">
      <c r="A18" s="55" t="s">
        <v>18</v>
      </c>
    </row>
    <row r="19" ht="24.75" customHeight="1">
      <c r="A19" s="55" t="s">
        <v>19</v>
      </c>
    </row>
    <row r="20" ht="24.75" customHeight="1">
      <c r="A20" s="55" t="s">
        <v>20</v>
      </c>
    </row>
    <row r="21" ht="24.75" customHeight="1">
      <c r="A21" s="55" t="s">
        <v>21</v>
      </c>
    </row>
    <row r="22" ht="24.75" customHeight="1">
      <c r="A22" s="55" t="s">
        <v>22</v>
      </c>
    </row>
    <row r="23" ht="24.75" customHeight="1">
      <c r="A23" s="55" t="s">
        <v>23</v>
      </c>
    </row>
    <row r="24" ht="24.75" customHeight="1">
      <c r="A24" s="55" t="s">
        <v>24</v>
      </c>
    </row>
    <row r="25" ht="24.75" customHeight="1">
      <c r="A25" s="106" t="s">
        <v>269</v>
      </c>
    </row>
    <row r="26" ht="70.5" customHeight="1">
      <c r="A26" s="105" t="s">
        <v>270</v>
      </c>
    </row>
    <row r="27" spans="1:7" ht="24.75" customHeight="1">
      <c r="A27" s="210"/>
      <c r="B27" s="52"/>
      <c r="C27" s="52"/>
      <c r="D27" s="52"/>
      <c r="E27" s="52"/>
      <c r="F27" s="52"/>
      <c r="G27" s="52"/>
    </row>
    <row r="28" ht="24.75" customHeight="1">
      <c r="A28" s="210"/>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90" t="s">
        <v>0</v>
      </c>
      <c r="B1" s="290"/>
      <c r="C1" s="290"/>
      <c r="D1" s="290"/>
      <c r="E1" s="290"/>
      <c r="F1" s="290"/>
      <c r="G1" s="290"/>
      <c r="H1" s="290"/>
      <c r="I1" s="290"/>
    </row>
    <row r="2" ht="15.75">
      <c r="A2" s="46"/>
    </row>
    <row r="3" ht="15.75">
      <c r="A3" s="3"/>
    </row>
    <row r="4" ht="15.75">
      <c r="A4" s="3" t="s">
        <v>196</v>
      </c>
    </row>
    <row r="5" spans="1:9" ht="15.75">
      <c r="A5" s="217" t="s">
        <v>175</v>
      </c>
      <c r="B5" s="217"/>
      <c r="C5" s="217"/>
      <c r="D5" s="217"/>
      <c r="E5" s="217"/>
      <c r="F5" s="217"/>
      <c r="G5" s="217"/>
      <c r="H5" s="217"/>
      <c r="I5" s="217"/>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215" t="s">
        <v>267</v>
      </c>
      <c r="B18" s="216"/>
      <c r="C18" s="216"/>
      <c r="D18" s="216"/>
      <c r="E18" s="216"/>
      <c r="F18" s="216"/>
      <c r="G18" s="216"/>
      <c r="H18" s="216"/>
      <c r="I18" s="216"/>
    </row>
    <row r="19" spans="1:9" ht="15.75" customHeight="1">
      <c r="A19" s="216"/>
      <c r="B19" s="216"/>
      <c r="C19" s="216"/>
      <c r="D19" s="216"/>
      <c r="E19" s="216"/>
      <c r="F19" s="216"/>
      <c r="G19" s="216"/>
      <c r="H19" s="216"/>
      <c r="I19" s="216"/>
    </row>
    <row r="20" spans="1:9" ht="15.75" customHeight="1">
      <c r="A20" s="216"/>
      <c r="B20" s="216"/>
      <c r="C20" s="216"/>
      <c r="D20" s="216"/>
      <c r="E20" s="216"/>
      <c r="F20" s="216"/>
      <c r="G20" s="216"/>
      <c r="H20" s="216"/>
      <c r="I20" s="216"/>
    </row>
    <row r="21" ht="15.75">
      <c r="A21" s="2"/>
    </row>
    <row r="22" ht="15.75">
      <c r="A22" s="3" t="s">
        <v>224</v>
      </c>
    </row>
    <row r="23" spans="1:10" ht="17.25" customHeight="1">
      <c r="A23" s="217" t="s">
        <v>185</v>
      </c>
      <c r="B23" s="217"/>
      <c r="C23" s="217"/>
      <c r="D23" s="217"/>
      <c r="E23" s="217"/>
      <c r="F23" s="217"/>
      <c r="G23" s="217"/>
      <c r="H23" s="217"/>
      <c r="I23" s="217"/>
      <c r="J23" s="217"/>
    </row>
    <row r="24" spans="1:11" ht="24">
      <c r="A24" s="12" t="s">
        <v>186</v>
      </c>
      <c r="B24" s="12" t="s">
        <v>187</v>
      </c>
      <c r="C24" s="12" t="s">
        <v>188</v>
      </c>
      <c r="D24" s="12" t="s">
        <v>189</v>
      </c>
      <c r="E24" s="12" t="s">
        <v>190</v>
      </c>
      <c r="F24" s="12" t="s">
        <v>191</v>
      </c>
      <c r="G24" s="12" t="s">
        <v>192</v>
      </c>
      <c r="H24" s="12" t="s">
        <v>193</v>
      </c>
      <c r="I24" s="12" t="s">
        <v>194</v>
      </c>
      <c r="J24" s="12" t="s">
        <v>195</v>
      </c>
      <c r="K24" s="41"/>
    </row>
    <row r="25" spans="1:11" ht="15.75">
      <c r="A25" s="38"/>
      <c r="B25" s="38"/>
      <c r="C25" s="38"/>
      <c r="D25" s="38"/>
      <c r="E25" s="38"/>
      <c r="F25" s="38"/>
      <c r="G25" s="38"/>
      <c r="H25" s="38"/>
      <c r="I25" s="38"/>
      <c r="J25" s="38"/>
      <c r="K25" s="41"/>
    </row>
    <row r="26" spans="1:11" ht="15.75">
      <c r="A26" s="38"/>
      <c r="B26" s="38"/>
      <c r="C26" s="38"/>
      <c r="D26" s="38"/>
      <c r="E26" s="38"/>
      <c r="F26" s="38"/>
      <c r="G26" s="38"/>
      <c r="H26" s="38"/>
      <c r="I26" s="38"/>
      <c r="J26" s="38"/>
      <c r="K26" s="41"/>
    </row>
    <row r="27" spans="1:11" ht="15.75">
      <c r="A27" s="38"/>
      <c r="B27" s="38"/>
      <c r="C27" s="38"/>
      <c r="D27" s="38"/>
      <c r="E27" s="38"/>
      <c r="F27" s="38"/>
      <c r="G27" s="38"/>
      <c r="H27" s="38"/>
      <c r="I27" s="38"/>
      <c r="J27" s="38"/>
      <c r="K27" s="41"/>
    </row>
    <row r="28" spans="1:11" ht="15.75">
      <c r="A28" s="38"/>
      <c r="B28" s="38"/>
      <c r="C28" s="38"/>
      <c r="D28" s="38"/>
      <c r="E28" s="38"/>
      <c r="F28" s="38"/>
      <c r="G28" s="38"/>
      <c r="H28" s="38"/>
      <c r="I28" s="38"/>
      <c r="J28" s="38"/>
      <c r="K28" s="41"/>
    </row>
    <row r="29" spans="1:11" ht="15.75">
      <c r="A29" s="38"/>
      <c r="B29" s="38"/>
      <c r="C29" s="38"/>
      <c r="D29" s="38"/>
      <c r="E29" s="38"/>
      <c r="F29" s="38"/>
      <c r="G29" s="38"/>
      <c r="H29" s="38"/>
      <c r="I29" s="38"/>
      <c r="J29" s="38"/>
      <c r="K29" s="41"/>
    </row>
    <row r="30" spans="1:11" ht="15.75">
      <c r="A30" s="38"/>
      <c r="B30" s="38"/>
      <c r="C30" s="38"/>
      <c r="D30" s="38"/>
      <c r="E30" s="38"/>
      <c r="F30" s="38"/>
      <c r="G30" s="38"/>
      <c r="H30" s="38"/>
      <c r="I30" s="38"/>
      <c r="J30" s="38"/>
      <c r="K30" s="41"/>
    </row>
    <row r="31" spans="1:11" ht="15.75">
      <c r="A31" s="38"/>
      <c r="B31" s="38"/>
      <c r="C31" s="38"/>
      <c r="D31" s="38"/>
      <c r="E31" s="38"/>
      <c r="F31" s="38"/>
      <c r="G31" s="38"/>
      <c r="H31" s="38"/>
      <c r="I31" s="38"/>
      <c r="J31" s="38"/>
      <c r="K31" s="41"/>
    </row>
    <row r="32" spans="1:11" ht="15.75">
      <c r="A32" s="38"/>
      <c r="B32" s="38"/>
      <c r="C32" s="38"/>
      <c r="D32" s="38"/>
      <c r="E32" s="38"/>
      <c r="F32" s="38"/>
      <c r="G32" s="38"/>
      <c r="H32" s="38"/>
      <c r="I32" s="38"/>
      <c r="J32" s="38"/>
      <c r="K32" s="41"/>
    </row>
    <row r="33" spans="1:11" ht="15.75">
      <c r="A33" s="38"/>
      <c r="B33" s="38"/>
      <c r="C33" s="38"/>
      <c r="D33" s="38"/>
      <c r="E33" s="38"/>
      <c r="F33" s="38"/>
      <c r="G33" s="38"/>
      <c r="H33" s="38"/>
      <c r="I33" s="38"/>
      <c r="J33" s="38"/>
      <c r="K33" s="41"/>
    </row>
    <row r="34" spans="1:11" ht="15.75">
      <c r="A34" s="38"/>
      <c r="B34" s="38"/>
      <c r="C34" s="38"/>
      <c r="D34" s="38"/>
      <c r="E34" s="38"/>
      <c r="F34" s="38"/>
      <c r="G34" s="38"/>
      <c r="H34" s="38"/>
      <c r="I34" s="38"/>
      <c r="J34" s="38"/>
      <c r="K34" s="41"/>
    </row>
    <row r="36" spans="1:9" ht="12.75">
      <c r="A36" s="215" t="s">
        <v>268</v>
      </c>
      <c r="B36" s="216"/>
      <c r="C36" s="216"/>
      <c r="D36" s="216"/>
      <c r="E36" s="216"/>
      <c r="F36" s="216"/>
      <c r="G36" s="216"/>
      <c r="H36" s="216"/>
      <c r="I36" s="216"/>
    </row>
    <row r="37" spans="1:9" ht="12.75">
      <c r="A37" s="216"/>
      <c r="B37" s="216"/>
      <c r="C37" s="216"/>
      <c r="D37" s="216"/>
      <c r="E37" s="216"/>
      <c r="F37" s="216"/>
      <c r="G37" s="216"/>
      <c r="H37" s="216"/>
      <c r="I37" s="216"/>
    </row>
    <row r="38" spans="1:9" ht="24.75" customHeight="1">
      <c r="A38" s="216"/>
      <c r="B38" s="216"/>
      <c r="C38" s="216"/>
      <c r="D38" s="216"/>
      <c r="E38" s="216"/>
      <c r="F38" s="216"/>
      <c r="G38" s="216"/>
      <c r="H38" s="216"/>
      <c r="I38" s="216"/>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D13" sqref="D13"/>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289</v>
      </c>
      <c r="B5" s="7" t="s">
        <v>290</v>
      </c>
    </row>
    <row r="6" spans="1:2" ht="16.5" thickTop="1">
      <c r="A6" s="211" t="s">
        <v>35</v>
      </c>
      <c r="B6" s="212"/>
    </row>
    <row r="7" spans="1:2" ht="48.75" customHeight="1" thickBot="1">
      <c r="A7" s="213" t="s">
        <v>291</v>
      </c>
      <c r="B7" s="214"/>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6"/>
  <sheetViews>
    <sheetView zoomScalePageLayoutView="0" workbookViewId="0" topLeftCell="A19">
      <selection activeCell="I92" sqref="I9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232" t="s">
        <v>133</v>
      </c>
      <c r="B1" s="232"/>
      <c r="C1" s="232"/>
      <c r="D1" s="232"/>
      <c r="E1" s="232"/>
      <c r="F1" s="232"/>
      <c r="G1" s="232"/>
      <c r="H1" s="232"/>
    </row>
    <row r="3" ht="15.75">
      <c r="A3" s="3" t="s">
        <v>134</v>
      </c>
    </row>
    <row r="4" spans="1:9" ht="15.75" customHeight="1">
      <c r="A4" s="217" t="s">
        <v>25</v>
      </c>
      <c r="B4" s="217"/>
      <c r="C4" s="217"/>
      <c r="D4" s="217"/>
      <c r="E4" s="217"/>
      <c r="F4" s="217"/>
      <c r="G4" s="217"/>
      <c r="H4" s="217"/>
      <c r="I4" s="217"/>
    </row>
    <row r="5" spans="1:9" ht="15.75" customHeight="1">
      <c r="A5" s="218" t="s">
        <v>68</v>
      </c>
      <c r="B5" s="218"/>
      <c r="C5" s="218"/>
      <c r="D5" s="218"/>
      <c r="E5" s="218"/>
      <c r="F5" s="218"/>
      <c r="G5" s="218"/>
      <c r="H5" s="218"/>
      <c r="I5" s="218"/>
    </row>
    <row r="6" spans="1:9" ht="84.75" customHeight="1">
      <c r="A6" s="16" t="s">
        <v>52</v>
      </c>
      <c r="B6" s="16" t="s">
        <v>53</v>
      </c>
      <c r="C6" s="16" t="s">
        <v>38</v>
      </c>
      <c r="D6" s="16" t="s">
        <v>225</v>
      </c>
      <c r="E6" s="17" t="s">
        <v>27</v>
      </c>
      <c r="F6" s="56" t="s">
        <v>36</v>
      </c>
      <c r="G6" s="57" t="s">
        <v>227</v>
      </c>
      <c r="H6" s="57" t="s">
        <v>228</v>
      </c>
      <c r="I6" s="24" t="s">
        <v>37</v>
      </c>
    </row>
    <row r="7" spans="1:9" ht="15.75">
      <c r="A7" s="10"/>
      <c r="B7" s="11"/>
      <c r="C7" s="11"/>
      <c r="D7" s="11"/>
      <c r="E7" s="13"/>
      <c r="F7" s="14"/>
      <c r="G7" s="15"/>
      <c r="H7" s="14"/>
      <c r="I7" s="22"/>
    </row>
    <row r="8" spans="1:9" ht="15.75" customHeight="1">
      <c r="A8" s="219" t="s">
        <v>229</v>
      </c>
      <c r="B8" s="220"/>
      <c r="C8" s="220"/>
      <c r="D8" s="220"/>
      <c r="E8" s="220"/>
      <c r="F8" s="220"/>
      <c r="G8" s="220"/>
      <c r="H8" s="220"/>
      <c r="I8" s="221"/>
    </row>
    <row r="9" spans="1:9" ht="15.75" customHeight="1">
      <c r="A9" s="222"/>
      <c r="B9" s="223"/>
      <c r="C9" s="223"/>
      <c r="D9" s="223"/>
      <c r="E9" s="223"/>
      <c r="F9" s="223"/>
      <c r="G9" s="223"/>
      <c r="H9" s="223"/>
      <c r="I9" s="224"/>
    </row>
    <row r="10" spans="1:9" ht="15.75" customHeight="1">
      <c r="A10" s="225"/>
      <c r="B10" s="226"/>
      <c r="C10" s="226"/>
      <c r="D10" s="226"/>
      <c r="E10" s="226"/>
      <c r="F10" s="226"/>
      <c r="G10" s="226"/>
      <c r="H10" s="226"/>
      <c r="I10" s="227"/>
    </row>
    <row r="11" spans="1:8" ht="15.75">
      <c r="A11" s="3" t="s">
        <v>136</v>
      </c>
      <c r="B11" s="18"/>
      <c r="C11" s="18"/>
      <c r="D11" s="18"/>
      <c r="E11" s="18"/>
      <c r="F11" s="19"/>
      <c r="G11" s="20"/>
      <c r="H11" s="19"/>
    </row>
    <row r="12" spans="1:7" ht="15.75">
      <c r="A12" s="217" t="s">
        <v>25</v>
      </c>
      <c r="B12" s="217"/>
      <c r="C12" s="217"/>
      <c r="D12" s="217"/>
      <c r="E12" s="217"/>
      <c r="F12" s="217"/>
      <c r="G12" s="217"/>
    </row>
    <row r="13" spans="1:7" ht="15.75" customHeight="1">
      <c r="A13" s="228" t="s">
        <v>226</v>
      </c>
      <c r="B13" s="229"/>
      <c r="C13" s="229"/>
      <c r="D13" s="229"/>
      <c r="E13" s="229"/>
      <c r="F13" s="229"/>
      <c r="G13" s="230"/>
    </row>
    <row r="14" spans="1:7" ht="61.5" customHeight="1">
      <c r="A14" s="16" t="s">
        <v>52</v>
      </c>
      <c r="B14" s="16" t="s">
        <v>53</v>
      </c>
      <c r="C14" s="16" t="s">
        <v>38</v>
      </c>
      <c r="D14" s="16" t="s">
        <v>54</v>
      </c>
      <c r="E14" s="56" t="s">
        <v>36</v>
      </c>
      <c r="F14" s="57" t="s">
        <v>227</v>
      </c>
      <c r="G14" s="58" t="s">
        <v>228</v>
      </c>
    </row>
    <row r="15" spans="1:7" ht="15.75">
      <c r="A15" s="10"/>
      <c r="B15" s="11"/>
      <c r="C15" s="11"/>
      <c r="D15" s="11"/>
      <c r="E15" s="14"/>
      <c r="F15" s="15"/>
      <c r="G15" s="14"/>
    </row>
    <row r="16" spans="1:8" ht="12.75" customHeight="1">
      <c r="A16" s="231" t="s">
        <v>230</v>
      </c>
      <c r="B16" s="231"/>
      <c r="C16" s="231"/>
      <c r="D16" s="231"/>
      <c r="E16" s="231"/>
      <c r="F16" s="231"/>
      <c r="G16" s="231"/>
      <c r="H16" s="231"/>
    </row>
    <row r="17" spans="1:8" ht="12.75" customHeight="1">
      <c r="A17" s="231"/>
      <c r="B17" s="231"/>
      <c r="C17" s="231"/>
      <c r="D17" s="231"/>
      <c r="E17" s="231"/>
      <c r="F17" s="231"/>
      <c r="G17" s="231"/>
      <c r="H17" s="231"/>
    </row>
    <row r="18" spans="1:8" ht="27.75" customHeight="1">
      <c r="A18" s="231"/>
      <c r="B18" s="231"/>
      <c r="C18" s="231"/>
      <c r="D18" s="231"/>
      <c r="E18" s="231"/>
      <c r="F18" s="231"/>
      <c r="G18" s="231"/>
      <c r="H18" s="231"/>
    </row>
    <row r="19" ht="12.75">
      <c r="A19" s="40" t="s">
        <v>137</v>
      </c>
    </row>
    <row r="20" spans="1:7" ht="15.75">
      <c r="A20" s="217" t="s">
        <v>25</v>
      </c>
      <c r="B20" s="217"/>
      <c r="C20" s="217"/>
      <c r="D20" s="217"/>
      <c r="E20" s="217"/>
      <c r="F20" s="217"/>
      <c r="G20" s="217"/>
    </row>
    <row r="21" spans="1:7" ht="15.75" customHeight="1">
      <c r="A21" s="218" t="s">
        <v>39</v>
      </c>
      <c r="B21" s="218"/>
      <c r="C21" s="218"/>
      <c r="D21" s="218"/>
      <c r="E21" s="218"/>
      <c r="F21" s="218"/>
      <c r="G21" s="218"/>
    </row>
    <row r="22" spans="1:7" ht="60">
      <c r="A22" s="16" t="s">
        <v>52</v>
      </c>
      <c r="B22" s="16" t="s">
        <v>53</v>
      </c>
      <c r="C22" s="16" t="s">
        <v>38</v>
      </c>
      <c r="D22" s="16" t="s">
        <v>54</v>
      </c>
      <c r="E22" s="56" t="s">
        <v>36</v>
      </c>
      <c r="F22" s="57" t="s">
        <v>227</v>
      </c>
      <c r="G22" s="58" t="s">
        <v>228</v>
      </c>
    </row>
    <row r="23" spans="1:7" ht="15.75">
      <c r="A23" s="10"/>
      <c r="B23" s="11"/>
      <c r="C23" s="11"/>
      <c r="D23" s="11"/>
      <c r="E23" s="14"/>
      <c r="F23" s="15"/>
      <c r="G23" s="14"/>
    </row>
    <row r="24" spans="1:8" ht="12.75">
      <c r="A24" s="231" t="s">
        <v>231</v>
      </c>
      <c r="B24" s="231"/>
      <c r="C24" s="231"/>
      <c r="D24" s="231"/>
      <c r="E24" s="231"/>
      <c r="F24" s="231"/>
      <c r="G24" s="231"/>
      <c r="H24" s="231"/>
    </row>
    <row r="25" spans="1:8" ht="12.75">
      <c r="A25" s="231"/>
      <c r="B25" s="231"/>
      <c r="C25" s="231"/>
      <c r="D25" s="231"/>
      <c r="E25" s="231"/>
      <c r="F25" s="231"/>
      <c r="G25" s="231"/>
      <c r="H25" s="231"/>
    </row>
    <row r="26" spans="1:8" ht="25.5" customHeight="1">
      <c r="A26" s="231"/>
      <c r="B26" s="231"/>
      <c r="C26" s="231"/>
      <c r="D26" s="231"/>
      <c r="E26" s="231"/>
      <c r="F26" s="231"/>
      <c r="G26" s="231"/>
      <c r="H26" s="231"/>
    </row>
    <row r="28" ht="12.75">
      <c r="A28" s="40" t="s">
        <v>138</v>
      </c>
    </row>
    <row r="29" spans="1:11" ht="15.75" customHeight="1">
      <c r="A29" s="217" t="s">
        <v>28</v>
      </c>
      <c r="B29" s="217"/>
      <c r="C29" s="217"/>
      <c r="D29" s="217"/>
      <c r="E29" s="217"/>
      <c r="F29" s="217"/>
      <c r="G29" s="217"/>
      <c r="H29" s="217"/>
      <c r="I29" s="217"/>
      <c r="J29" s="217"/>
      <c r="K29" s="217"/>
    </row>
    <row r="30" spans="1:11" ht="15.75" customHeight="1">
      <c r="A30" s="218" t="s">
        <v>68</v>
      </c>
      <c r="B30" s="218"/>
      <c r="C30" s="218"/>
      <c r="D30" s="218"/>
      <c r="E30" s="218"/>
      <c r="F30" s="218"/>
      <c r="G30" s="218"/>
      <c r="H30" s="218"/>
      <c r="I30" s="218"/>
      <c r="J30" s="218"/>
      <c r="K30" s="218"/>
    </row>
    <row r="31" spans="1:11" ht="86.25" customHeight="1">
      <c r="A31" s="21" t="s">
        <v>26</v>
      </c>
      <c r="B31" s="21" t="s">
        <v>40</v>
      </c>
      <c r="C31" s="21" t="s">
        <v>29</v>
      </c>
      <c r="D31" s="21" t="s">
        <v>233</v>
      </c>
      <c r="E31" s="21" t="s">
        <v>30</v>
      </c>
      <c r="F31" s="21" t="s">
        <v>234</v>
      </c>
      <c r="G31" s="21" t="s">
        <v>27</v>
      </c>
      <c r="H31" s="56" t="s">
        <v>36</v>
      </c>
      <c r="I31" s="57" t="s">
        <v>227</v>
      </c>
      <c r="J31" s="57" t="s">
        <v>228</v>
      </c>
      <c r="K31" s="24" t="s">
        <v>37</v>
      </c>
    </row>
    <row r="32" spans="1:11" ht="12.75">
      <c r="A32" s="22"/>
      <c r="B32" s="22"/>
      <c r="C32" s="22"/>
      <c r="D32" s="22"/>
      <c r="E32" s="22"/>
      <c r="F32" s="22"/>
      <c r="G32" s="22"/>
      <c r="H32" s="15"/>
      <c r="I32" s="14"/>
      <c r="J32" s="22"/>
      <c r="K32" s="22"/>
    </row>
    <row r="34" spans="1:8" ht="12.75">
      <c r="A34" s="231" t="s">
        <v>232</v>
      </c>
      <c r="B34" s="233"/>
      <c r="C34" s="233"/>
      <c r="D34" s="233"/>
      <c r="E34" s="233"/>
      <c r="F34" s="233"/>
      <c r="G34" s="233"/>
      <c r="H34" s="233"/>
    </row>
    <row r="35" spans="1:8" ht="12.75">
      <c r="A35" s="233"/>
      <c r="B35" s="233"/>
      <c r="C35" s="233"/>
      <c r="D35" s="233"/>
      <c r="E35" s="233"/>
      <c r="F35" s="233"/>
      <c r="G35" s="233"/>
      <c r="H35" s="233"/>
    </row>
    <row r="36" spans="1:8" ht="39" customHeight="1">
      <c r="A36" s="233"/>
      <c r="B36" s="233"/>
      <c r="C36" s="233"/>
      <c r="D36" s="233"/>
      <c r="E36" s="233"/>
      <c r="F36" s="233"/>
      <c r="G36" s="233"/>
      <c r="H36" s="233"/>
    </row>
    <row r="37" spans="1:8" ht="24.75" customHeight="1">
      <c r="A37" s="23"/>
      <c r="B37" s="23"/>
      <c r="C37" s="23"/>
      <c r="D37" s="23"/>
      <c r="E37" s="23"/>
      <c r="F37" s="23"/>
      <c r="G37" s="23"/>
      <c r="H37" s="23"/>
    </row>
    <row r="38" ht="12.75">
      <c r="A38" s="40" t="s">
        <v>139</v>
      </c>
    </row>
    <row r="39" spans="1:9" ht="15.75" customHeight="1">
      <c r="A39" s="217" t="s">
        <v>28</v>
      </c>
      <c r="B39" s="217"/>
      <c r="C39" s="217"/>
      <c r="D39" s="217"/>
      <c r="E39" s="217"/>
      <c r="F39" s="217"/>
      <c r="G39" s="217"/>
      <c r="H39" s="217"/>
      <c r="I39" s="217"/>
    </row>
    <row r="40" spans="1:9" ht="15.75">
      <c r="A40" s="228" t="s">
        <v>226</v>
      </c>
      <c r="B40" s="229"/>
      <c r="C40" s="229"/>
      <c r="D40" s="229"/>
      <c r="E40" s="229"/>
      <c r="F40" s="229"/>
      <c r="G40" s="229"/>
      <c r="H40" s="229"/>
      <c r="I40" s="230"/>
    </row>
    <row r="41" spans="1:9" ht="60">
      <c r="A41" s="21" t="s">
        <v>26</v>
      </c>
      <c r="B41" s="21" t="s">
        <v>40</v>
      </c>
      <c r="C41" s="21" t="s">
        <v>29</v>
      </c>
      <c r="D41" s="21" t="s">
        <v>233</v>
      </c>
      <c r="E41" s="21" t="s">
        <v>30</v>
      </c>
      <c r="F41" s="21" t="s">
        <v>234</v>
      </c>
      <c r="G41" s="56" t="s">
        <v>36</v>
      </c>
      <c r="H41" s="57" t="s">
        <v>227</v>
      </c>
      <c r="I41" s="58" t="s">
        <v>228</v>
      </c>
    </row>
    <row r="42" spans="1:9" ht="12.75">
      <c r="A42" s="22"/>
      <c r="B42" s="22"/>
      <c r="C42" s="22"/>
      <c r="D42" s="22"/>
      <c r="E42" s="22"/>
      <c r="F42" s="22"/>
      <c r="G42" s="14"/>
      <c r="H42" s="15"/>
      <c r="I42" s="14"/>
    </row>
    <row r="44" spans="1:8" ht="12.75">
      <c r="A44" s="231" t="s">
        <v>235</v>
      </c>
      <c r="B44" s="231"/>
      <c r="C44" s="231"/>
      <c r="D44" s="231"/>
      <c r="E44" s="231"/>
      <c r="F44" s="231"/>
      <c r="G44" s="231"/>
      <c r="H44" s="231"/>
    </row>
    <row r="45" spans="1:8" ht="12.75">
      <c r="A45" s="231"/>
      <c r="B45" s="231"/>
      <c r="C45" s="231"/>
      <c r="D45" s="231"/>
      <c r="E45" s="231"/>
      <c r="F45" s="231"/>
      <c r="G45" s="231"/>
      <c r="H45" s="231"/>
    </row>
    <row r="46" spans="1:8" ht="24.75" customHeight="1">
      <c r="A46" s="231"/>
      <c r="B46" s="231"/>
      <c r="C46" s="231"/>
      <c r="D46" s="231"/>
      <c r="E46" s="231"/>
      <c r="F46" s="231"/>
      <c r="G46" s="231"/>
      <c r="H46" s="231"/>
    </row>
    <row r="47" ht="12.75">
      <c r="A47" s="40" t="s">
        <v>140</v>
      </c>
    </row>
    <row r="48" spans="1:9" ht="15.75" customHeight="1">
      <c r="A48" s="217" t="s">
        <v>28</v>
      </c>
      <c r="B48" s="217"/>
      <c r="C48" s="217"/>
      <c r="D48" s="217"/>
      <c r="E48" s="217"/>
      <c r="F48" s="217"/>
      <c r="G48" s="217"/>
      <c r="H48" s="217"/>
      <c r="I48" s="217"/>
    </row>
    <row r="49" spans="1:9" ht="15.75" customHeight="1">
      <c r="A49" s="218" t="s">
        <v>39</v>
      </c>
      <c r="B49" s="218"/>
      <c r="C49" s="218"/>
      <c r="D49" s="218"/>
      <c r="E49" s="218"/>
      <c r="F49" s="218"/>
      <c r="G49" s="218"/>
      <c r="H49" s="218"/>
      <c r="I49" s="218"/>
    </row>
    <row r="50" spans="1:9" ht="60">
      <c r="A50" s="21" t="s">
        <v>26</v>
      </c>
      <c r="B50" s="21" t="s">
        <v>40</v>
      </c>
      <c r="C50" s="21" t="s">
        <v>29</v>
      </c>
      <c r="D50" s="21" t="s">
        <v>233</v>
      </c>
      <c r="E50" s="21" t="s">
        <v>30</v>
      </c>
      <c r="F50" s="21" t="s">
        <v>234</v>
      </c>
      <c r="G50" s="56" t="s">
        <v>36</v>
      </c>
      <c r="H50" s="57" t="s">
        <v>227</v>
      </c>
      <c r="I50" s="58" t="s">
        <v>228</v>
      </c>
    </row>
    <row r="51" spans="1:9" ht="12.75">
      <c r="A51" s="22"/>
      <c r="B51" s="22"/>
      <c r="C51" s="22"/>
      <c r="D51" s="22"/>
      <c r="E51" s="22"/>
      <c r="F51" s="22"/>
      <c r="G51" s="14"/>
      <c r="H51" s="15"/>
      <c r="I51" s="14"/>
    </row>
    <row r="52" spans="1:8" ht="12.75">
      <c r="A52" s="37"/>
      <c r="B52" s="37"/>
      <c r="C52" s="37"/>
      <c r="D52" s="37"/>
      <c r="E52" s="37"/>
      <c r="F52" s="37"/>
      <c r="G52" s="37"/>
      <c r="H52" s="37"/>
    </row>
    <row r="53" spans="1:8" ht="12.75">
      <c r="A53" s="231" t="s">
        <v>236</v>
      </c>
      <c r="B53" s="231"/>
      <c r="C53" s="231"/>
      <c r="D53" s="231"/>
      <c r="E53" s="231"/>
      <c r="F53" s="231"/>
      <c r="G53" s="231"/>
      <c r="H53" s="231"/>
    </row>
    <row r="54" spans="1:8" ht="12.75">
      <c r="A54" s="231"/>
      <c r="B54" s="231"/>
      <c r="C54" s="231"/>
      <c r="D54" s="231"/>
      <c r="E54" s="231"/>
      <c r="F54" s="231"/>
      <c r="G54" s="231"/>
      <c r="H54" s="231"/>
    </row>
    <row r="55" spans="1:8" ht="24.75" customHeight="1">
      <c r="A55" s="231"/>
      <c r="B55" s="231"/>
      <c r="C55" s="231"/>
      <c r="D55" s="231"/>
      <c r="E55" s="231"/>
      <c r="F55" s="231"/>
      <c r="G55" s="231"/>
      <c r="H55" s="231"/>
    </row>
    <row r="56" spans="1:8" ht="12.75">
      <c r="A56" s="37"/>
      <c r="B56" s="37"/>
      <c r="C56" s="37"/>
      <c r="D56" s="37"/>
      <c r="E56" s="37"/>
      <c r="F56" s="37"/>
      <c r="G56" s="37"/>
      <c r="H56" s="37"/>
    </row>
    <row r="57" spans="1:8" ht="12.75">
      <c r="A57" s="37"/>
      <c r="B57" s="37"/>
      <c r="C57" s="37"/>
      <c r="D57" s="37"/>
      <c r="E57" s="37"/>
      <c r="F57" s="37"/>
      <c r="G57" s="37"/>
      <c r="H57" s="37"/>
    </row>
    <row r="59" ht="12.75">
      <c r="A59" s="40" t="s">
        <v>141</v>
      </c>
    </row>
    <row r="60" spans="1:4" ht="15.75" customHeight="1">
      <c r="A60" s="238" t="s">
        <v>41</v>
      </c>
      <c r="B60" s="239"/>
      <c r="C60" s="239"/>
      <c r="D60" s="240"/>
    </row>
    <row r="61" spans="1:4" ht="15.75" customHeight="1">
      <c r="A61" s="241"/>
      <c r="B61" s="207"/>
      <c r="C61" s="207"/>
      <c r="D61" s="208"/>
    </row>
    <row r="62" spans="1:4" ht="15.75">
      <c r="A62" s="200" t="s">
        <v>68</v>
      </c>
      <c r="B62" s="200"/>
      <c r="C62" s="200"/>
      <c r="D62" s="200"/>
    </row>
    <row r="63" spans="1:4" ht="48" customHeight="1">
      <c r="A63" s="12" t="s">
        <v>26</v>
      </c>
      <c r="B63" s="16" t="s">
        <v>42</v>
      </c>
      <c r="C63" s="234" t="s">
        <v>27</v>
      </c>
      <c r="D63" s="234"/>
    </row>
    <row r="64" spans="1:4" ht="12.75">
      <c r="A64" s="22"/>
      <c r="B64" s="22"/>
      <c r="C64" s="209"/>
      <c r="D64" s="202"/>
    </row>
    <row r="65" ht="12.75">
      <c r="A65" s="40" t="s">
        <v>142</v>
      </c>
    </row>
    <row r="66" spans="1:4" ht="12.75">
      <c r="A66" s="238" t="s">
        <v>41</v>
      </c>
      <c r="B66" s="239"/>
      <c r="C66" s="239"/>
      <c r="D66" s="240"/>
    </row>
    <row r="67" spans="1:4" ht="25.5" customHeight="1">
      <c r="A67" s="241"/>
      <c r="B67" s="207"/>
      <c r="C67" s="207"/>
      <c r="D67" s="208"/>
    </row>
    <row r="68" spans="1:4" ht="15.75">
      <c r="A68" s="200" t="s">
        <v>226</v>
      </c>
      <c r="B68" s="200"/>
      <c r="C68" s="200"/>
      <c r="D68" s="200"/>
    </row>
    <row r="69" spans="1:4" ht="24">
      <c r="A69" s="12" t="s">
        <v>26</v>
      </c>
      <c r="B69" s="16" t="s">
        <v>42</v>
      </c>
      <c r="C69" s="234" t="s">
        <v>27</v>
      </c>
      <c r="D69" s="234"/>
    </row>
    <row r="70" spans="1:4" ht="12.75">
      <c r="A70" s="22"/>
      <c r="B70" s="22"/>
      <c r="C70" s="209"/>
      <c r="D70" s="202"/>
    </row>
    <row r="72" ht="12.75">
      <c r="A72" s="40" t="s">
        <v>143</v>
      </c>
    </row>
    <row r="73" spans="1:4" ht="15.75" customHeight="1">
      <c r="A73" s="238" t="s">
        <v>41</v>
      </c>
      <c r="B73" s="239"/>
      <c r="C73" s="239"/>
      <c r="D73" s="240"/>
    </row>
    <row r="74" spans="1:4" ht="15.75" customHeight="1">
      <c r="A74" s="241"/>
      <c r="B74" s="207"/>
      <c r="C74" s="207"/>
      <c r="D74" s="208"/>
    </row>
    <row r="75" spans="1:4" ht="15.75">
      <c r="A75" s="200" t="s">
        <v>39</v>
      </c>
      <c r="B75" s="200"/>
      <c r="C75" s="200"/>
      <c r="D75" s="200"/>
    </row>
    <row r="76" spans="1:4" ht="24">
      <c r="A76" s="12" t="s">
        <v>26</v>
      </c>
      <c r="B76" s="16" t="s">
        <v>42</v>
      </c>
      <c r="C76" s="234" t="s">
        <v>27</v>
      </c>
      <c r="D76" s="234"/>
    </row>
    <row r="77" spans="1:4" ht="12.75">
      <c r="A77" s="22"/>
      <c r="B77" s="22"/>
      <c r="C77" s="209"/>
      <c r="D77" s="202"/>
    </row>
    <row r="80" ht="12.75">
      <c r="A80" s="40" t="s">
        <v>144</v>
      </c>
    </row>
    <row r="81" spans="1:8" ht="15.75" customHeight="1">
      <c r="A81" s="235" t="s">
        <v>43</v>
      </c>
      <c r="B81" s="236"/>
      <c r="C81" s="236"/>
      <c r="D81" s="236"/>
      <c r="E81" s="236"/>
      <c r="F81" s="236"/>
      <c r="G81" s="236"/>
      <c r="H81" s="237"/>
    </row>
    <row r="82" spans="1:8" ht="48">
      <c r="A82" s="12" t="s">
        <v>237</v>
      </c>
      <c r="B82" s="12" t="s">
        <v>50</v>
      </c>
      <c r="C82" s="12" t="s">
        <v>30</v>
      </c>
      <c r="D82" s="12" t="s">
        <v>29</v>
      </c>
      <c r="E82" s="12" t="s">
        <v>44</v>
      </c>
      <c r="F82" s="12" t="s">
        <v>45</v>
      </c>
      <c r="G82" s="12" t="s">
        <v>46</v>
      </c>
      <c r="H82" s="12" t="s">
        <v>47</v>
      </c>
    </row>
    <row r="83" spans="1:8" ht="15.75">
      <c r="A83" s="10"/>
      <c r="B83" s="11"/>
      <c r="C83" s="11"/>
      <c r="D83" s="11"/>
      <c r="E83" s="11"/>
      <c r="F83" s="11"/>
      <c r="G83" s="11"/>
      <c r="H83" s="11"/>
    </row>
    <row r="84" spans="1:8" ht="15.75">
      <c r="A84" s="10"/>
      <c r="B84" s="11"/>
      <c r="C84" s="11"/>
      <c r="D84" s="11"/>
      <c r="E84" s="11"/>
      <c r="F84" s="11"/>
      <c r="G84" s="11"/>
      <c r="H84" s="11"/>
    </row>
    <row r="85" spans="1:8" ht="15.75">
      <c r="A85" s="10"/>
      <c r="B85" s="11"/>
      <c r="C85" s="11"/>
      <c r="D85" s="11"/>
      <c r="E85" s="11"/>
      <c r="F85" s="11"/>
      <c r="G85" s="11"/>
      <c r="H85" s="11"/>
    </row>
    <row r="86" spans="1:8" ht="15.75">
      <c r="A86" s="10"/>
      <c r="B86" s="11"/>
      <c r="C86" s="11"/>
      <c r="D86" s="11"/>
      <c r="E86" s="11"/>
      <c r="F86" s="11"/>
      <c r="G86" s="11"/>
      <c r="H86" s="11"/>
    </row>
    <row r="87" ht="15.75">
      <c r="A87" s="25"/>
    </row>
    <row r="88" ht="12.75">
      <c r="A88" s="54" t="s">
        <v>145</v>
      </c>
    </row>
    <row r="89" spans="1:7" ht="15.75">
      <c r="A89" s="217" t="s">
        <v>48</v>
      </c>
      <c r="B89" s="217"/>
      <c r="C89" s="217"/>
      <c r="D89" s="217"/>
      <c r="E89" s="217"/>
      <c r="F89" s="217"/>
      <c r="G89" s="217"/>
    </row>
    <row r="90" spans="1:7" ht="48">
      <c r="A90" s="12" t="s">
        <v>49</v>
      </c>
      <c r="B90" s="12" t="s">
        <v>51</v>
      </c>
      <c r="C90" s="12" t="s">
        <v>30</v>
      </c>
      <c r="D90" s="12" t="s">
        <v>29</v>
      </c>
      <c r="E90" s="12" t="s">
        <v>44</v>
      </c>
      <c r="F90" s="12" t="s">
        <v>45</v>
      </c>
      <c r="G90" s="12" t="s">
        <v>46</v>
      </c>
    </row>
    <row r="91" spans="1:7" ht="15.75">
      <c r="A91" s="10"/>
      <c r="B91" s="11"/>
      <c r="C91" s="11"/>
      <c r="D91" s="11"/>
      <c r="E91" s="11"/>
      <c r="F91" s="11"/>
      <c r="G91" s="11"/>
    </row>
    <row r="92" spans="1:7" ht="15.75">
      <c r="A92" s="10"/>
      <c r="B92" s="11"/>
      <c r="C92" s="11"/>
      <c r="D92" s="11"/>
      <c r="E92" s="11"/>
      <c r="F92" s="11"/>
      <c r="G92" s="11"/>
    </row>
    <row r="93" spans="1:7" ht="15.75">
      <c r="A93" s="10"/>
      <c r="B93" s="11"/>
      <c r="C93" s="11"/>
      <c r="D93" s="11"/>
      <c r="E93" s="11"/>
      <c r="F93" s="11"/>
      <c r="G93" s="11"/>
    </row>
    <row r="94" spans="1:7" ht="15.75">
      <c r="A94" s="10"/>
      <c r="B94" s="11"/>
      <c r="C94" s="11"/>
      <c r="D94" s="11"/>
      <c r="E94" s="11"/>
      <c r="F94" s="11"/>
      <c r="G94" s="11"/>
    </row>
    <row r="99" spans="1:12" ht="12.75">
      <c r="A99" s="35"/>
      <c r="B99" s="36"/>
      <c r="C99" s="36"/>
      <c r="D99" s="36"/>
      <c r="E99" s="36"/>
      <c r="F99" s="36"/>
      <c r="G99" s="36"/>
      <c r="H99" s="36"/>
      <c r="I99" s="36"/>
      <c r="J99" s="36"/>
      <c r="K99" s="36"/>
      <c r="L99" s="37"/>
    </row>
    <row r="100" spans="1:12" ht="12.75">
      <c r="A100" s="35"/>
      <c r="B100" s="36"/>
      <c r="C100" s="36"/>
      <c r="D100" s="36"/>
      <c r="E100" s="36"/>
      <c r="F100" s="36"/>
      <c r="G100" s="36"/>
      <c r="H100" s="36"/>
      <c r="I100" s="36"/>
      <c r="J100" s="36"/>
      <c r="K100" s="36"/>
      <c r="L100" s="37"/>
    </row>
    <row r="103" spans="1:10" ht="12.75">
      <c r="A103" s="215" t="s">
        <v>238</v>
      </c>
      <c r="B103" s="216"/>
      <c r="C103" s="216"/>
      <c r="D103" s="216"/>
      <c r="E103" s="216"/>
      <c r="F103" s="216"/>
      <c r="G103" s="216"/>
      <c r="H103" s="216"/>
      <c r="I103" s="216"/>
      <c r="J103" s="216"/>
    </row>
    <row r="104" spans="1:10" ht="12.75">
      <c r="A104" s="216"/>
      <c r="B104" s="216"/>
      <c r="C104" s="216"/>
      <c r="D104" s="216"/>
      <c r="E104" s="216"/>
      <c r="F104" s="216"/>
      <c r="G104" s="216"/>
      <c r="H104" s="216"/>
      <c r="I104" s="216"/>
      <c r="J104" s="216"/>
    </row>
    <row r="105" spans="1:10" ht="12.75">
      <c r="A105" s="216"/>
      <c r="B105" s="216"/>
      <c r="C105" s="216"/>
      <c r="D105" s="216"/>
      <c r="E105" s="216"/>
      <c r="F105" s="216"/>
      <c r="G105" s="216"/>
      <c r="H105" s="216"/>
      <c r="I105" s="216"/>
      <c r="J105" s="216"/>
    </row>
    <row r="106" spans="1:10" ht="12.75">
      <c r="A106" s="216"/>
      <c r="B106" s="216"/>
      <c r="C106" s="216"/>
      <c r="D106" s="216"/>
      <c r="E106" s="216"/>
      <c r="F106" s="216"/>
      <c r="G106" s="216"/>
      <c r="H106" s="216"/>
      <c r="I106" s="216"/>
      <c r="J106" s="216"/>
    </row>
  </sheetData>
  <sheetProtection/>
  <mergeCells count="34">
    <mergeCell ref="A66:D67"/>
    <mergeCell ref="A75:D75"/>
    <mergeCell ref="C63:D63"/>
    <mergeCell ref="A62:D62"/>
    <mergeCell ref="C64:D64"/>
    <mergeCell ref="A68:D68"/>
    <mergeCell ref="C76:D76"/>
    <mergeCell ref="A48:I48"/>
    <mergeCell ref="A89:G89"/>
    <mergeCell ref="A81:H81"/>
    <mergeCell ref="A49:I49"/>
    <mergeCell ref="A60:D61"/>
    <mergeCell ref="C77:D77"/>
    <mergeCell ref="A73:D74"/>
    <mergeCell ref="C69:D69"/>
    <mergeCell ref="C70:D70"/>
    <mergeCell ref="A44:H46"/>
    <mergeCell ref="A53:H55"/>
    <mergeCell ref="A39:I39"/>
    <mergeCell ref="A40:I40"/>
    <mergeCell ref="A24:H26"/>
    <mergeCell ref="A1:H1"/>
    <mergeCell ref="A16:H18"/>
    <mergeCell ref="A34:H36"/>
    <mergeCell ref="A103:J106"/>
    <mergeCell ref="A4:I4"/>
    <mergeCell ref="A5:I5"/>
    <mergeCell ref="A8:I10"/>
    <mergeCell ref="A12:G12"/>
    <mergeCell ref="A13:G13"/>
    <mergeCell ref="A20:G20"/>
    <mergeCell ref="A21:G21"/>
    <mergeCell ref="A29:K29"/>
    <mergeCell ref="A30:K30"/>
  </mergeCells>
  <printOptions/>
  <pageMargins left="0" right="0" top="0.984251968503937" bottom="0.984251968503937" header="0.5118110236220472" footer="0.5118110236220472"/>
  <pageSetup orientation="landscape" paperSize="9"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P379"/>
  <sheetViews>
    <sheetView tabSelected="1" zoomScalePageLayoutView="0" workbookViewId="0" topLeftCell="A313">
      <selection activeCell="A296" sqref="A296:A309"/>
    </sheetView>
  </sheetViews>
  <sheetFormatPr defaultColWidth="9.140625" defaultRowHeight="12.75"/>
  <cols>
    <col min="1" max="1" width="13.140625" style="66"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4.57421875" style="0" customWidth="1"/>
    <col min="9" max="9" width="12.28125" style="0" customWidth="1"/>
    <col min="10" max="10" width="10.421875" style="0" customWidth="1"/>
    <col min="11" max="11" width="12.7109375" style="0" customWidth="1"/>
    <col min="12" max="13" width="11.8515625" style="0" customWidth="1"/>
    <col min="14" max="14" width="14.421875" style="0" customWidth="1"/>
    <col min="15" max="15" width="14.00390625" style="0" customWidth="1"/>
    <col min="16" max="16" width="11.421875" style="0" customWidth="1"/>
    <col min="17" max="17" width="10.7109375" style="0" customWidth="1"/>
  </cols>
  <sheetData>
    <row r="1" spans="1:12" ht="15">
      <c r="A1" s="262" t="s">
        <v>280</v>
      </c>
      <c r="B1" s="263"/>
      <c r="C1" s="263"/>
      <c r="D1" s="263"/>
      <c r="E1" s="263"/>
      <c r="F1" s="263"/>
      <c r="G1" s="263"/>
      <c r="H1" s="263"/>
      <c r="I1" s="263"/>
      <c r="J1" s="263"/>
      <c r="K1" s="263"/>
      <c r="L1" s="263"/>
    </row>
    <row r="3" spans="1:10" ht="16.5" thickBot="1">
      <c r="A3" s="3" t="s">
        <v>282</v>
      </c>
      <c r="B3" s="3"/>
      <c r="C3" s="3"/>
      <c r="D3" s="3"/>
      <c r="E3" s="3"/>
      <c r="F3" s="3"/>
      <c r="G3" s="3"/>
      <c r="H3" s="3"/>
      <c r="I3" s="3"/>
      <c r="J3" s="3"/>
    </row>
    <row r="4" spans="1:12" s="66" customFormat="1" ht="15.75" customHeight="1">
      <c r="A4" s="258" t="s">
        <v>272</v>
      </c>
      <c r="B4" s="249" t="s">
        <v>123</v>
      </c>
      <c r="C4" s="250"/>
      <c r="D4" s="250"/>
      <c r="E4" s="250"/>
      <c r="F4" s="250"/>
      <c r="G4" s="250"/>
      <c r="H4" s="250"/>
      <c r="I4" s="250"/>
      <c r="J4" s="250"/>
      <c r="K4" s="84"/>
      <c r="L4" s="85"/>
    </row>
    <row r="5" spans="1:12" s="66" customFormat="1" ht="15.75" customHeight="1">
      <c r="A5" s="259"/>
      <c r="B5" s="253" t="s">
        <v>283</v>
      </c>
      <c r="C5" s="254"/>
      <c r="D5" s="254"/>
      <c r="E5" s="254"/>
      <c r="F5" s="254"/>
      <c r="G5" s="254"/>
      <c r="H5" s="254"/>
      <c r="I5" s="254"/>
      <c r="J5" s="251"/>
      <c r="K5" s="88"/>
      <c r="L5" s="89"/>
    </row>
    <row r="6" spans="1:12" s="79" customFormat="1" ht="33.75">
      <c r="A6" s="259"/>
      <c r="B6" s="77" t="s">
        <v>56</v>
      </c>
      <c r="C6" s="78" t="s">
        <v>57</v>
      </c>
      <c r="D6" s="78" t="s">
        <v>58</v>
      </c>
      <c r="E6" s="78" t="s">
        <v>59</v>
      </c>
      <c r="F6" s="78" t="s">
        <v>60</v>
      </c>
      <c r="G6" s="78" t="s">
        <v>61</v>
      </c>
      <c r="H6" s="78" t="s">
        <v>62</v>
      </c>
      <c r="I6" s="78" t="s">
        <v>63</v>
      </c>
      <c r="J6" s="78" t="s">
        <v>281</v>
      </c>
      <c r="K6" s="86"/>
      <c r="L6" s="87"/>
    </row>
    <row r="7" spans="1:12" s="66" customFormat="1" ht="12.75" customHeight="1">
      <c r="A7" s="259"/>
      <c r="B7" s="203">
        <v>14964.1</v>
      </c>
      <c r="C7" s="204">
        <v>129889.58</v>
      </c>
      <c r="D7" s="204">
        <v>0</v>
      </c>
      <c r="E7" s="204">
        <v>28637.84</v>
      </c>
      <c r="F7" s="204">
        <v>0</v>
      </c>
      <c r="G7" s="204">
        <v>8695</v>
      </c>
      <c r="H7" s="204">
        <v>0</v>
      </c>
      <c r="I7" s="204">
        <v>0</v>
      </c>
      <c r="J7" s="205">
        <f>SUM(B7:I7)</f>
        <v>182186.52</v>
      </c>
      <c r="K7" s="88"/>
      <c r="L7" s="89"/>
    </row>
    <row r="8" spans="1:12" s="66" customFormat="1" ht="15.75">
      <c r="A8" s="259"/>
      <c r="B8" s="251" t="s">
        <v>271</v>
      </c>
      <c r="C8" s="252"/>
      <c r="D8" s="252"/>
      <c r="E8" s="252"/>
      <c r="F8" s="252"/>
      <c r="G8" s="252"/>
      <c r="H8" s="252"/>
      <c r="I8" s="252"/>
      <c r="J8" s="252"/>
      <c r="K8" s="88"/>
      <c r="L8" s="89"/>
    </row>
    <row r="9" spans="1:12" ht="15.75">
      <c r="A9" s="259"/>
      <c r="B9" s="237" t="s">
        <v>25</v>
      </c>
      <c r="C9" s="217"/>
      <c r="D9" s="217"/>
      <c r="E9" s="217"/>
      <c r="F9" s="217"/>
      <c r="G9" s="217"/>
      <c r="H9" s="217"/>
      <c r="I9" s="217"/>
      <c r="J9" s="217"/>
      <c r="K9" s="37"/>
      <c r="L9" s="90"/>
    </row>
    <row r="10" spans="1:12" s="76" customFormat="1" ht="90.75" thickBot="1">
      <c r="A10" s="259"/>
      <c r="B10" s="99" t="s">
        <v>52</v>
      </c>
      <c r="C10" s="59" t="s">
        <v>53</v>
      </c>
      <c r="D10" s="59" t="s">
        <v>38</v>
      </c>
      <c r="E10" s="59" t="s">
        <v>225</v>
      </c>
      <c r="F10" s="59" t="s">
        <v>27</v>
      </c>
      <c r="G10" s="59" t="s">
        <v>36</v>
      </c>
      <c r="H10" s="59" t="s">
        <v>227</v>
      </c>
      <c r="I10" s="59" t="s">
        <v>228</v>
      </c>
      <c r="J10" s="59" t="s">
        <v>37</v>
      </c>
      <c r="K10" s="91"/>
      <c r="L10" s="92"/>
    </row>
    <row r="11" spans="1:12" s="68" customFormat="1" ht="128.25" customHeight="1" thickBot="1">
      <c r="A11" s="259"/>
      <c r="B11" s="100">
        <v>1</v>
      </c>
      <c r="C11" s="67">
        <v>0</v>
      </c>
      <c r="D11" s="67">
        <v>0</v>
      </c>
      <c r="E11" s="67">
        <v>0</v>
      </c>
      <c r="F11" s="136">
        <f>87344.74*1.20817</f>
        <v>105527.2945258</v>
      </c>
      <c r="G11" s="67">
        <v>0</v>
      </c>
      <c r="H11" s="67">
        <v>0</v>
      </c>
      <c r="I11" s="67">
        <v>0</v>
      </c>
      <c r="J11" s="162">
        <v>0</v>
      </c>
      <c r="K11" s="201" t="s">
        <v>324</v>
      </c>
      <c r="L11" s="242"/>
    </row>
    <row r="12" spans="1:12" ht="15.75" customHeight="1">
      <c r="A12" s="259"/>
      <c r="B12" s="230" t="s">
        <v>226</v>
      </c>
      <c r="C12" s="218"/>
      <c r="D12" s="218"/>
      <c r="E12" s="218"/>
      <c r="F12" s="218"/>
      <c r="G12" s="218"/>
      <c r="H12" s="218"/>
      <c r="I12" s="37"/>
      <c r="J12" s="37"/>
      <c r="K12" s="37"/>
      <c r="L12" s="90"/>
    </row>
    <row r="13" spans="1:12" s="76" customFormat="1" ht="45">
      <c r="A13" s="259"/>
      <c r="B13" s="99" t="s">
        <v>52</v>
      </c>
      <c r="C13" s="59" t="s">
        <v>53</v>
      </c>
      <c r="D13" s="59" t="s">
        <v>38</v>
      </c>
      <c r="E13" s="59" t="s">
        <v>54</v>
      </c>
      <c r="F13" s="59" t="s">
        <v>36</v>
      </c>
      <c r="G13" s="59" t="s">
        <v>227</v>
      </c>
      <c r="H13" s="59" t="s">
        <v>228</v>
      </c>
      <c r="I13" s="91"/>
      <c r="J13" s="91"/>
      <c r="K13" s="91"/>
      <c r="L13" s="92"/>
    </row>
    <row r="14" spans="1:12" ht="82.5" customHeight="1">
      <c r="A14" s="259"/>
      <c r="B14" s="100">
        <v>1</v>
      </c>
      <c r="C14" s="67">
        <v>0</v>
      </c>
      <c r="D14" s="67">
        <v>0</v>
      </c>
      <c r="E14" s="67">
        <v>0</v>
      </c>
      <c r="F14" s="67">
        <v>0</v>
      </c>
      <c r="G14" s="67">
        <v>0</v>
      </c>
      <c r="H14" s="67">
        <v>0</v>
      </c>
      <c r="I14" s="243" t="s">
        <v>324</v>
      </c>
      <c r="J14" s="244"/>
      <c r="K14" s="244"/>
      <c r="L14" s="245"/>
    </row>
    <row r="15" spans="1:12" ht="15.75">
      <c r="A15" s="259"/>
      <c r="B15" s="230" t="s">
        <v>323</v>
      </c>
      <c r="C15" s="218"/>
      <c r="D15" s="218"/>
      <c r="E15" s="218"/>
      <c r="F15" s="218"/>
      <c r="G15" s="218"/>
      <c r="H15" s="218"/>
      <c r="I15" s="37"/>
      <c r="J15" s="37"/>
      <c r="K15" s="37"/>
      <c r="L15" s="90"/>
    </row>
    <row r="16" spans="1:12" s="76" customFormat="1" ht="45">
      <c r="A16" s="259"/>
      <c r="B16" s="101" t="s">
        <v>52</v>
      </c>
      <c r="C16" s="81" t="s">
        <v>53</v>
      </c>
      <c r="D16" s="81" t="s">
        <v>38</v>
      </c>
      <c r="E16" s="81" t="s">
        <v>54</v>
      </c>
      <c r="F16" s="81" t="s">
        <v>36</v>
      </c>
      <c r="G16" s="81" t="s">
        <v>227</v>
      </c>
      <c r="H16" s="81" t="s">
        <v>228</v>
      </c>
      <c r="I16" s="91"/>
      <c r="J16" s="91"/>
      <c r="K16" s="91"/>
      <c r="L16" s="92"/>
    </row>
    <row r="17" spans="1:12" ht="86.25" customHeight="1" thickBot="1">
      <c r="A17" s="260"/>
      <c r="B17" s="103">
        <v>1</v>
      </c>
      <c r="C17" s="104">
        <v>0</v>
      </c>
      <c r="D17" s="104">
        <v>0</v>
      </c>
      <c r="E17" s="104">
        <v>0</v>
      </c>
      <c r="F17" s="75">
        <v>0</v>
      </c>
      <c r="G17" s="96">
        <v>0</v>
      </c>
      <c r="H17" s="75">
        <v>0</v>
      </c>
      <c r="I17" s="246" t="s">
        <v>324</v>
      </c>
      <c r="J17" s="247"/>
      <c r="K17" s="247"/>
      <c r="L17" s="248"/>
    </row>
    <row r="18" spans="1:12" ht="15.75" customHeight="1">
      <c r="A18" s="258" t="s">
        <v>272</v>
      </c>
      <c r="B18" s="255" t="s">
        <v>28</v>
      </c>
      <c r="C18" s="256"/>
      <c r="D18" s="256"/>
      <c r="E18" s="256"/>
      <c r="F18" s="256"/>
      <c r="G18" s="256"/>
      <c r="H18" s="256"/>
      <c r="I18" s="256"/>
      <c r="J18" s="256"/>
      <c r="K18" s="256"/>
      <c r="L18" s="257"/>
    </row>
    <row r="19" spans="1:12" ht="15.75">
      <c r="A19" s="259"/>
      <c r="B19" s="230" t="s">
        <v>123</v>
      </c>
      <c r="C19" s="218"/>
      <c r="D19" s="218"/>
      <c r="E19" s="218"/>
      <c r="F19" s="218"/>
      <c r="G19" s="218"/>
      <c r="H19" s="218"/>
      <c r="I19" s="218"/>
      <c r="J19" s="218"/>
      <c r="K19" s="218"/>
      <c r="L19" s="261"/>
    </row>
    <row r="20" spans="1:12" s="76" customFormat="1" ht="78.75">
      <c r="A20" s="259"/>
      <c r="B20" s="102" t="s">
        <v>26</v>
      </c>
      <c r="C20" s="83" t="s">
        <v>40</v>
      </c>
      <c r="D20" s="83" t="s">
        <v>29</v>
      </c>
      <c r="E20" s="83" t="s">
        <v>233</v>
      </c>
      <c r="F20" s="83" t="s">
        <v>30</v>
      </c>
      <c r="G20" s="83" t="s">
        <v>234</v>
      </c>
      <c r="H20" s="83" t="s">
        <v>27</v>
      </c>
      <c r="I20" s="59" t="s">
        <v>36</v>
      </c>
      <c r="J20" s="59" t="s">
        <v>227</v>
      </c>
      <c r="K20" s="59" t="s">
        <v>228</v>
      </c>
      <c r="L20" s="80" t="s">
        <v>37</v>
      </c>
    </row>
    <row r="21" spans="1:16" s="76" customFormat="1" ht="11.25">
      <c r="A21" s="264"/>
      <c r="B21" s="113">
        <v>1</v>
      </c>
      <c r="C21" s="113" t="s">
        <v>309</v>
      </c>
      <c r="D21" s="113">
        <v>1</v>
      </c>
      <c r="E21" s="113">
        <v>0</v>
      </c>
      <c r="F21" s="113">
        <v>0</v>
      </c>
      <c r="G21" s="113">
        <v>0</v>
      </c>
      <c r="H21" s="116">
        <f>P21</f>
        <v>12193.214090999998</v>
      </c>
      <c r="I21" s="113">
        <v>0</v>
      </c>
      <c r="J21" s="113">
        <v>0</v>
      </c>
      <c r="K21" s="113">
        <v>0</v>
      </c>
      <c r="L21" s="113">
        <v>0</v>
      </c>
      <c r="M21" s="76" t="s">
        <v>320</v>
      </c>
      <c r="O21" s="116">
        <v>10092.3</v>
      </c>
      <c r="P21" s="153">
        <f>O21*1.20817</f>
        <v>12193.214090999998</v>
      </c>
    </row>
    <row r="22" spans="1:16" s="76" customFormat="1" ht="11.25">
      <c r="A22" s="259"/>
      <c r="B22" s="108">
        <v>1</v>
      </c>
      <c r="C22" s="109" t="s">
        <v>292</v>
      </c>
      <c r="D22" s="109">
        <v>1</v>
      </c>
      <c r="E22" s="109">
        <v>0</v>
      </c>
      <c r="F22" s="109">
        <v>0</v>
      </c>
      <c r="G22" s="109">
        <v>0</v>
      </c>
      <c r="H22" s="116">
        <f aca="true" t="shared" si="0" ref="H22:H32">P22</f>
        <v>18609.9620231</v>
      </c>
      <c r="I22" s="109">
        <v>0</v>
      </c>
      <c r="J22" s="109">
        <v>0</v>
      </c>
      <c r="K22" s="108">
        <v>0</v>
      </c>
      <c r="L22" s="110">
        <v>0</v>
      </c>
      <c r="M22" s="76" t="s">
        <v>293</v>
      </c>
      <c r="O22" s="117">
        <v>15403.43</v>
      </c>
      <c r="P22" s="153">
        <f aca="true" t="shared" si="1" ref="P22:P32">O22*1.20817</f>
        <v>18609.9620231</v>
      </c>
    </row>
    <row r="23" spans="1:16" s="76" customFormat="1" ht="11.25">
      <c r="A23" s="259"/>
      <c r="B23" s="108">
        <v>2</v>
      </c>
      <c r="C23" s="109" t="s">
        <v>300</v>
      </c>
      <c r="D23" s="109">
        <v>3</v>
      </c>
      <c r="E23" s="109">
        <v>0</v>
      </c>
      <c r="F23" s="109">
        <v>0</v>
      </c>
      <c r="G23" s="109">
        <v>0</v>
      </c>
      <c r="H23" s="116">
        <f>P23+30655</f>
        <v>93723.7211962</v>
      </c>
      <c r="I23" s="109">
        <v>0</v>
      </c>
      <c r="J23" s="109">
        <v>0</v>
      </c>
      <c r="K23" s="108">
        <v>0</v>
      </c>
      <c r="L23" s="110">
        <v>0</v>
      </c>
      <c r="O23" s="118">
        <v>52201.86</v>
      </c>
      <c r="P23" s="153">
        <f t="shared" si="1"/>
        <v>63068.7211962</v>
      </c>
    </row>
    <row r="24" spans="1:16" s="76" customFormat="1" ht="11.25">
      <c r="A24" s="259"/>
      <c r="B24" s="108">
        <v>1</v>
      </c>
      <c r="C24" s="109" t="s">
        <v>319</v>
      </c>
      <c r="D24" s="109">
        <v>1</v>
      </c>
      <c r="E24" s="109"/>
      <c r="F24" s="109"/>
      <c r="G24" s="109"/>
      <c r="H24" s="116">
        <f>31910</f>
        <v>31910</v>
      </c>
      <c r="I24" s="109">
        <v>0</v>
      </c>
      <c r="J24" s="109">
        <v>0</v>
      </c>
      <c r="K24" s="108">
        <v>0</v>
      </c>
      <c r="L24" s="110">
        <v>0</v>
      </c>
      <c r="O24" s="118"/>
      <c r="P24" s="153"/>
    </row>
    <row r="25" spans="1:16" s="76" customFormat="1" ht="11.25">
      <c r="A25" s="259"/>
      <c r="B25" s="108">
        <v>3</v>
      </c>
      <c r="C25" s="109" t="s">
        <v>295</v>
      </c>
      <c r="D25" s="109">
        <v>3</v>
      </c>
      <c r="E25" s="109">
        <v>0</v>
      </c>
      <c r="F25" s="109">
        <v>0</v>
      </c>
      <c r="G25" s="109">
        <v>0</v>
      </c>
      <c r="H25" s="116">
        <f t="shared" si="0"/>
        <v>97810.22946779999</v>
      </c>
      <c r="I25" s="109">
        <v>0</v>
      </c>
      <c r="J25" s="109">
        <v>0</v>
      </c>
      <c r="K25" s="108">
        <v>0</v>
      </c>
      <c r="L25" s="110">
        <v>0</v>
      </c>
      <c r="M25" s="76" t="s">
        <v>325</v>
      </c>
      <c r="O25" s="118">
        <v>80957.34</v>
      </c>
      <c r="P25" s="153">
        <f t="shared" si="1"/>
        <v>97810.22946779999</v>
      </c>
    </row>
    <row r="26" spans="1:16" s="76" customFormat="1" ht="11.25">
      <c r="A26" s="259"/>
      <c r="B26" s="108">
        <v>3</v>
      </c>
      <c r="C26" s="109" t="s">
        <v>302</v>
      </c>
      <c r="D26" s="109">
        <v>3</v>
      </c>
      <c r="E26" s="109">
        <v>0</v>
      </c>
      <c r="F26" s="109">
        <v>0</v>
      </c>
      <c r="G26" s="109">
        <v>0</v>
      </c>
      <c r="H26" s="116">
        <f t="shared" si="0"/>
        <v>98275.01246679999</v>
      </c>
      <c r="I26" s="109">
        <v>0</v>
      </c>
      <c r="J26" s="109">
        <v>0</v>
      </c>
      <c r="K26" s="108">
        <v>0</v>
      </c>
      <c r="L26" s="110">
        <v>0</v>
      </c>
      <c r="O26" s="118">
        <v>81342.04</v>
      </c>
      <c r="P26" s="153">
        <f t="shared" si="1"/>
        <v>98275.01246679999</v>
      </c>
    </row>
    <row r="27" spans="1:16" s="76" customFormat="1" ht="11.25">
      <c r="A27" s="259"/>
      <c r="B27" s="108">
        <v>1</v>
      </c>
      <c r="C27" s="109" t="s">
        <v>305</v>
      </c>
      <c r="D27" s="109">
        <v>1</v>
      </c>
      <c r="E27" s="109">
        <v>0</v>
      </c>
      <c r="F27" s="109">
        <v>0</v>
      </c>
      <c r="G27" s="109">
        <v>0</v>
      </c>
      <c r="H27" s="116">
        <f t="shared" si="0"/>
        <v>34711.0382242</v>
      </c>
      <c r="I27" s="109">
        <v>0</v>
      </c>
      <c r="J27" s="109">
        <v>0</v>
      </c>
      <c r="K27" s="108">
        <v>0</v>
      </c>
      <c r="L27" s="110">
        <v>0</v>
      </c>
      <c r="O27" s="118">
        <v>28730.26</v>
      </c>
      <c r="P27" s="153">
        <f t="shared" si="1"/>
        <v>34711.0382242</v>
      </c>
    </row>
    <row r="28" spans="1:16" s="76" customFormat="1" ht="11.25">
      <c r="A28" s="259"/>
      <c r="B28" s="108">
        <v>4</v>
      </c>
      <c r="C28" s="109" t="s">
        <v>296</v>
      </c>
      <c r="D28" s="109">
        <v>4</v>
      </c>
      <c r="E28" s="109">
        <v>0</v>
      </c>
      <c r="F28" s="109">
        <v>0</v>
      </c>
      <c r="G28" s="109">
        <v>0</v>
      </c>
      <c r="H28" s="116">
        <f t="shared" si="0"/>
        <v>156966.5095896</v>
      </c>
      <c r="I28" s="109">
        <v>0</v>
      </c>
      <c r="J28" s="109">
        <v>0</v>
      </c>
      <c r="K28" s="108">
        <v>0</v>
      </c>
      <c r="L28" s="110">
        <v>0</v>
      </c>
      <c r="O28" s="118">
        <v>129920.88</v>
      </c>
      <c r="P28" s="153">
        <f t="shared" si="1"/>
        <v>156966.5095896</v>
      </c>
    </row>
    <row r="29" spans="1:16" s="76" customFormat="1" ht="11.25">
      <c r="A29" s="259"/>
      <c r="B29" s="108">
        <v>2</v>
      </c>
      <c r="C29" s="109" t="s">
        <v>303</v>
      </c>
      <c r="D29" s="109">
        <v>2</v>
      </c>
      <c r="E29" s="109">
        <v>0</v>
      </c>
      <c r="F29" s="109">
        <v>0</v>
      </c>
      <c r="G29" s="109">
        <v>0</v>
      </c>
      <c r="H29" s="116">
        <f t="shared" si="0"/>
        <v>81156.8745963</v>
      </c>
      <c r="I29" s="109">
        <v>0</v>
      </c>
      <c r="J29" s="109">
        <v>0</v>
      </c>
      <c r="K29" s="108">
        <v>0</v>
      </c>
      <c r="L29" s="110">
        <v>0</v>
      </c>
      <c r="O29" s="118">
        <v>67173.39</v>
      </c>
      <c r="P29" s="153">
        <f t="shared" si="1"/>
        <v>81156.8745963</v>
      </c>
    </row>
    <row r="30" spans="1:16" s="76" customFormat="1" ht="11.25">
      <c r="A30" s="259"/>
      <c r="B30" s="108">
        <v>1</v>
      </c>
      <c r="C30" s="109" t="s">
        <v>297</v>
      </c>
      <c r="D30" s="109">
        <v>1</v>
      </c>
      <c r="E30" s="109">
        <v>0</v>
      </c>
      <c r="F30" s="109">
        <v>0</v>
      </c>
      <c r="G30" s="109">
        <v>0</v>
      </c>
      <c r="H30" s="116">
        <f t="shared" si="0"/>
        <v>43150.7822494</v>
      </c>
      <c r="I30" s="109">
        <v>0</v>
      </c>
      <c r="J30" s="109">
        <v>0</v>
      </c>
      <c r="K30" s="108">
        <v>0</v>
      </c>
      <c r="L30" s="110">
        <v>0</v>
      </c>
      <c r="O30" s="118">
        <v>35715.82</v>
      </c>
      <c r="P30" s="153">
        <f t="shared" si="1"/>
        <v>43150.7822494</v>
      </c>
    </row>
    <row r="31" spans="1:16" s="76" customFormat="1" ht="11.25">
      <c r="A31" s="259"/>
      <c r="B31" s="108">
        <v>2</v>
      </c>
      <c r="C31" s="109" t="s">
        <v>298</v>
      </c>
      <c r="D31" s="109">
        <v>2</v>
      </c>
      <c r="E31" s="109">
        <v>0</v>
      </c>
      <c r="F31" s="109">
        <v>0</v>
      </c>
      <c r="G31" s="109">
        <v>0</v>
      </c>
      <c r="H31" s="116">
        <f t="shared" si="0"/>
        <v>114129.4045173</v>
      </c>
      <c r="I31" s="109">
        <v>0</v>
      </c>
      <c r="J31" s="109">
        <v>0</v>
      </c>
      <c r="K31" s="108">
        <v>0</v>
      </c>
      <c r="L31" s="110">
        <v>0</v>
      </c>
      <c r="O31" s="118">
        <v>94464.69</v>
      </c>
      <c r="P31" s="153">
        <f t="shared" si="1"/>
        <v>114129.4045173</v>
      </c>
    </row>
    <row r="32" spans="1:16" s="76" customFormat="1" ht="11.25">
      <c r="A32" s="264"/>
      <c r="B32" s="109">
        <v>1</v>
      </c>
      <c r="C32" s="109" t="s">
        <v>318</v>
      </c>
      <c r="D32" s="109">
        <v>1</v>
      </c>
      <c r="E32" s="109">
        <v>0</v>
      </c>
      <c r="F32" s="109">
        <v>0</v>
      </c>
      <c r="G32" s="109">
        <v>0</v>
      </c>
      <c r="H32" s="116">
        <f t="shared" si="0"/>
        <v>183013.8090706</v>
      </c>
      <c r="I32" s="109">
        <v>0</v>
      </c>
      <c r="J32" s="109">
        <v>0</v>
      </c>
      <c r="K32" s="109">
        <v>0</v>
      </c>
      <c r="L32" s="109">
        <v>0</v>
      </c>
      <c r="O32" s="118">
        <v>151480.18</v>
      </c>
      <c r="P32" s="153">
        <f t="shared" si="1"/>
        <v>183013.8090706</v>
      </c>
    </row>
    <row r="33" spans="1:16" s="76" customFormat="1" ht="11.25">
      <c r="A33" s="259"/>
      <c r="B33" s="137"/>
      <c r="C33" s="138"/>
      <c r="D33" s="138"/>
      <c r="E33" s="138"/>
      <c r="F33" s="138"/>
      <c r="G33" s="138"/>
      <c r="H33" s="119">
        <f>SUM(H21:H32)</f>
        <v>965650.5574922999</v>
      </c>
      <c r="I33" s="138"/>
      <c r="J33" s="138"/>
      <c r="K33" s="137"/>
      <c r="L33" s="139"/>
      <c r="O33" s="119">
        <f>SUM(O21:O32)</f>
        <v>747482.19</v>
      </c>
      <c r="P33" s="119">
        <f>SUM(P21:P32)</f>
        <v>903085.5574922999</v>
      </c>
    </row>
    <row r="34" spans="1:12" ht="12.75">
      <c r="A34" s="259"/>
      <c r="B34" s="71"/>
      <c r="C34" s="22"/>
      <c r="D34" s="22"/>
      <c r="E34" s="22"/>
      <c r="F34" s="22"/>
      <c r="G34" s="22"/>
      <c r="H34" s="22"/>
      <c r="I34" s="111"/>
      <c r="J34" s="14"/>
      <c r="K34" s="72"/>
      <c r="L34" s="95"/>
    </row>
    <row r="35" spans="1:12" ht="15.75">
      <c r="A35" s="259"/>
      <c r="B35" s="230" t="s">
        <v>226</v>
      </c>
      <c r="C35" s="218"/>
      <c r="D35" s="218"/>
      <c r="E35" s="218"/>
      <c r="F35" s="218"/>
      <c r="G35" s="218"/>
      <c r="H35" s="218"/>
      <c r="I35" s="218"/>
      <c r="J35" s="218"/>
      <c r="K35" s="109"/>
      <c r="L35" s="115"/>
    </row>
    <row r="36" spans="1:12" s="76" customFormat="1" ht="67.5">
      <c r="A36" s="259"/>
      <c r="B36" s="102" t="s">
        <v>26</v>
      </c>
      <c r="C36" s="83" t="s">
        <v>40</v>
      </c>
      <c r="D36" s="83" t="s">
        <v>29</v>
      </c>
      <c r="E36" s="83" t="s">
        <v>233</v>
      </c>
      <c r="F36" s="83" t="s">
        <v>30</v>
      </c>
      <c r="G36" s="83" t="s">
        <v>234</v>
      </c>
      <c r="H36" s="59" t="s">
        <v>36</v>
      </c>
      <c r="I36" s="59" t="s">
        <v>227</v>
      </c>
      <c r="J36" s="59" t="s">
        <v>228</v>
      </c>
      <c r="K36" s="91"/>
      <c r="L36" s="92"/>
    </row>
    <row r="37" spans="1:13" s="76" customFormat="1" ht="11.25">
      <c r="A37" s="259"/>
      <c r="B37" s="113">
        <v>1</v>
      </c>
      <c r="C37" s="113" t="s">
        <v>309</v>
      </c>
      <c r="D37" s="113">
        <v>1</v>
      </c>
      <c r="E37" s="113">
        <v>0</v>
      </c>
      <c r="F37" s="113">
        <v>0</v>
      </c>
      <c r="G37" s="113">
        <v>0</v>
      </c>
      <c r="H37" s="113">
        <v>0</v>
      </c>
      <c r="I37" s="113">
        <v>0</v>
      </c>
      <c r="J37" s="113">
        <v>0</v>
      </c>
      <c r="M37" s="76" t="s">
        <v>320</v>
      </c>
    </row>
    <row r="38" spans="1:13" s="76" customFormat="1" ht="11.25">
      <c r="A38" s="259"/>
      <c r="B38" s="108">
        <v>1</v>
      </c>
      <c r="C38" s="109" t="s">
        <v>292</v>
      </c>
      <c r="D38" s="109">
        <v>1</v>
      </c>
      <c r="E38" s="109">
        <v>0</v>
      </c>
      <c r="F38" s="109">
        <v>0</v>
      </c>
      <c r="G38" s="109">
        <v>0</v>
      </c>
      <c r="H38" s="109">
        <v>0</v>
      </c>
      <c r="I38" s="108">
        <v>0</v>
      </c>
      <c r="J38" s="110">
        <v>0</v>
      </c>
      <c r="M38" s="76" t="s">
        <v>293</v>
      </c>
    </row>
    <row r="39" spans="1:12" s="76" customFormat="1" ht="11.25">
      <c r="A39" s="259"/>
      <c r="B39" s="108">
        <v>2</v>
      </c>
      <c r="C39" s="109" t="s">
        <v>300</v>
      </c>
      <c r="D39" s="109">
        <v>2</v>
      </c>
      <c r="E39" s="109">
        <v>0</v>
      </c>
      <c r="F39" s="109">
        <v>0</v>
      </c>
      <c r="G39" s="109">
        <v>0</v>
      </c>
      <c r="H39" s="109">
        <v>0</v>
      </c>
      <c r="I39" s="108">
        <v>0</v>
      </c>
      <c r="J39" s="110">
        <v>0</v>
      </c>
      <c r="K39" s="91"/>
      <c r="L39" s="92"/>
    </row>
    <row r="40" spans="1:12" s="76" customFormat="1" ht="11.25">
      <c r="A40" s="259"/>
      <c r="B40" s="108">
        <v>3</v>
      </c>
      <c r="C40" s="109" t="s">
        <v>295</v>
      </c>
      <c r="D40" s="109">
        <v>3</v>
      </c>
      <c r="E40" s="109">
        <v>0</v>
      </c>
      <c r="F40" s="109">
        <v>0</v>
      </c>
      <c r="G40" s="109">
        <v>0</v>
      </c>
      <c r="H40" s="109">
        <v>0</v>
      </c>
      <c r="I40" s="109">
        <v>0</v>
      </c>
      <c r="J40" s="109">
        <v>0</v>
      </c>
      <c r="K40" s="91"/>
      <c r="L40" s="92"/>
    </row>
    <row r="41" spans="1:12" s="76" customFormat="1" ht="11.25">
      <c r="A41" s="259"/>
      <c r="B41" s="108">
        <v>3</v>
      </c>
      <c r="C41" s="109" t="s">
        <v>302</v>
      </c>
      <c r="D41" s="109">
        <v>3</v>
      </c>
      <c r="E41" s="109">
        <v>0</v>
      </c>
      <c r="F41" s="109">
        <v>0</v>
      </c>
      <c r="G41" s="109">
        <v>0</v>
      </c>
      <c r="H41" s="109">
        <v>0</v>
      </c>
      <c r="I41" s="109">
        <v>0</v>
      </c>
      <c r="J41" s="109">
        <v>0</v>
      </c>
      <c r="K41" s="91"/>
      <c r="L41" s="92"/>
    </row>
    <row r="42" spans="1:12" s="76" customFormat="1" ht="11.25">
      <c r="A42" s="259"/>
      <c r="B42" s="108">
        <v>1</v>
      </c>
      <c r="C42" s="109" t="s">
        <v>305</v>
      </c>
      <c r="D42" s="109">
        <v>1</v>
      </c>
      <c r="E42" s="109">
        <v>0</v>
      </c>
      <c r="F42" s="109">
        <v>0</v>
      </c>
      <c r="G42" s="109">
        <v>0</v>
      </c>
      <c r="H42" s="109">
        <v>0</v>
      </c>
      <c r="I42" s="109">
        <v>0</v>
      </c>
      <c r="J42" s="109">
        <v>0</v>
      </c>
      <c r="K42" s="91"/>
      <c r="L42" s="92"/>
    </row>
    <row r="43" spans="1:12" s="76" customFormat="1" ht="11.25">
      <c r="A43" s="259"/>
      <c r="B43" s="108">
        <v>4</v>
      </c>
      <c r="C43" s="109" t="s">
        <v>296</v>
      </c>
      <c r="D43" s="109">
        <v>4</v>
      </c>
      <c r="E43" s="109">
        <v>0</v>
      </c>
      <c r="F43" s="109">
        <v>0</v>
      </c>
      <c r="G43" s="109">
        <v>0</v>
      </c>
      <c r="H43" s="109">
        <v>0</v>
      </c>
      <c r="I43" s="109">
        <v>0</v>
      </c>
      <c r="J43" s="109">
        <v>0</v>
      </c>
      <c r="K43" s="91"/>
      <c r="L43" s="92"/>
    </row>
    <row r="44" spans="1:12" s="76" customFormat="1" ht="11.25">
      <c r="A44" s="259"/>
      <c r="B44" s="108">
        <v>2</v>
      </c>
      <c r="C44" s="109" t="s">
        <v>303</v>
      </c>
      <c r="D44" s="109">
        <v>2</v>
      </c>
      <c r="E44" s="109">
        <v>0</v>
      </c>
      <c r="F44" s="109">
        <v>0</v>
      </c>
      <c r="G44" s="109">
        <v>0</v>
      </c>
      <c r="H44" s="109">
        <v>0</v>
      </c>
      <c r="I44" s="109">
        <v>0</v>
      </c>
      <c r="J44" s="109">
        <v>0</v>
      </c>
      <c r="K44" s="91"/>
      <c r="L44" s="92"/>
    </row>
    <row r="45" spans="1:12" s="76" customFormat="1" ht="11.25">
      <c r="A45" s="259"/>
      <c r="B45" s="108">
        <v>1</v>
      </c>
      <c r="C45" s="109" t="s">
        <v>297</v>
      </c>
      <c r="D45" s="109">
        <v>1</v>
      </c>
      <c r="E45" s="109">
        <v>0</v>
      </c>
      <c r="F45" s="109">
        <v>0</v>
      </c>
      <c r="G45" s="109">
        <v>0</v>
      </c>
      <c r="H45" s="109">
        <v>0</v>
      </c>
      <c r="I45" s="109">
        <v>0</v>
      </c>
      <c r="J45" s="109">
        <v>0</v>
      </c>
      <c r="K45" s="91"/>
      <c r="L45" s="92"/>
    </row>
    <row r="46" spans="1:12" s="76" customFormat="1" ht="11.25">
      <c r="A46" s="259"/>
      <c r="B46" s="108">
        <v>2</v>
      </c>
      <c r="C46" s="109" t="s">
        <v>298</v>
      </c>
      <c r="D46" s="109">
        <v>2</v>
      </c>
      <c r="E46" s="109">
        <v>0</v>
      </c>
      <c r="F46" s="109">
        <v>0</v>
      </c>
      <c r="G46" s="109">
        <v>0</v>
      </c>
      <c r="H46" s="109">
        <v>0</v>
      </c>
      <c r="I46" s="109">
        <v>0</v>
      </c>
      <c r="J46" s="109">
        <v>0</v>
      </c>
      <c r="K46" s="91"/>
      <c r="L46" s="92"/>
    </row>
    <row r="47" spans="1:12" s="76" customFormat="1" ht="11.25">
      <c r="A47" s="259"/>
      <c r="B47" s="109">
        <v>1</v>
      </c>
      <c r="C47" s="109" t="s">
        <v>318</v>
      </c>
      <c r="D47" s="109">
        <v>1</v>
      </c>
      <c r="E47" s="109">
        <v>0</v>
      </c>
      <c r="F47" s="109">
        <v>0</v>
      </c>
      <c r="G47" s="109">
        <v>0</v>
      </c>
      <c r="H47" s="109">
        <v>0</v>
      </c>
      <c r="I47" s="109">
        <v>0</v>
      </c>
      <c r="J47" s="109">
        <v>0</v>
      </c>
      <c r="K47" s="91"/>
      <c r="L47" s="92"/>
    </row>
    <row r="48" spans="1:12" s="76" customFormat="1" ht="11.25">
      <c r="A48" s="259"/>
      <c r="B48" s="137"/>
      <c r="C48" s="138"/>
      <c r="D48" s="138"/>
      <c r="E48" s="138"/>
      <c r="F48" s="138"/>
      <c r="G48" s="138"/>
      <c r="H48" s="109"/>
      <c r="I48" s="109"/>
      <c r="J48" s="109"/>
      <c r="K48" s="91"/>
      <c r="L48" s="92"/>
    </row>
    <row r="49" spans="1:12" s="76" customFormat="1" ht="11.25">
      <c r="A49" s="259"/>
      <c r="B49" s="108"/>
      <c r="C49" s="109"/>
      <c r="D49" s="109"/>
      <c r="E49" s="109"/>
      <c r="F49" s="109"/>
      <c r="G49" s="109"/>
      <c r="H49" s="109"/>
      <c r="I49" s="109"/>
      <c r="J49" s="109"/>
      <c r="K49" s="91"/>
      <c r="L49" s="92"/>
    </row>
    <row r="50" spans="1:12" ht="12.75">
      <c r="A50" s="259"/>
      <c r="B50" s="127"/>
      <c r="C50" s="128"/>
      <c r="D50" s="128"/>
      <c r="E50" s="128"/>
      <c r="F50" s="128"/>
      <c r="G50" s="128"/>
      <c r="H50" s="129"/>
      <c r="I50" s="130"/>
      <c r="J50" s="129"/>
      <c r="K50" s="37"/>
      <c r="L50" s="90"/>
    </row>
    <row r="51" spans="1:12" ht="15.75">
      <c r="A51" s="259"/>
      <c r="B51" s="230" t="s">
        <v>323</v>
      </c>
      <c r="C51" s="218"/>
      <c r="D51" s="218"/>
      <c r="E51" s="218"/>
      <c r="F51" s="218"/>
      <c r="G51" s="218"/>
      <c r="H51" s="218"/>
      <c r="I51" s="218"/>
      <c r="J51" s="218"/>
      <c r="K51" s="37"/>
      <c r="L51" s="90"/>
    </row>
    <row r="52" spans="1:12" s="76" customFormat="1" ht="67.5">
      <c r="A52" s="259"/>
      <c r="B52" s="102" t="s">
        <v>26</v>
      </c>
      <c r="C52" s="83" t="s">
        <v>40</v>
      </c>
      <c r="D52" s="83" t="s">
        <v>29</v>
      </c>
      <c r="E52" s="83" t="s">
        <v>233</v>
      </c>
      <c r="F52" s="83" t="s">
        <v>30</v>
      </c>
      <c r="G52" s="83" t="s">
        <v>234</v>
      </c>
      <c r="H52" s="59" t="s">
        <v>36</v>
      </c>
      <c r="I52" s="59" t="s">
        <v>227</v>
      </c>
      <c r="J52" s="59" t="s">
        <v>228</v>
      </c>
      <c r="K52" s="91"/>
      <c r="L52" s="92"/>
    </row>
    <row r="53" spans="1:13" s="76" customFormat="1" ht="11.25">
      <c r="A53" s="259"/>
      <c r="B53" s="113">
        <v>1</v>
      </c>
      <c r="C53" s="113" t="s">
        <v>309</v>
      </c>
      <c r="D53" s="113">
        <v>1</v>
      </c>
      <c r="E53" s="113">
        <v>0</v>
      </c>
      <c r="F53" s="113">
        <v>0</v>
      </c>
      <c r="G53" s="113">
        <v>0</v>
      </c>
      <c r="H53" s="113">
        <v>0</v>
      </c>
      <c r="I53" s="113">
        <v>0</v>
      </c>
      <c r="J53" s="113">
        <v>0</v>
      </c>
      <c r="M53" s="76" t="s">
        <v>320</v>
      </c>
    </row>
    <row r="54" spans="1:13" s="76" customFormat="1" ht="11.25">
      <c r="A54" s="259"/>
      <c r="B54" s="108">
        <v>1</v>
      </c>
      <c r="C54" s="109" t="s">
        <v>292</v>
      </c>
      <c r="D54" s="109">
        <v>1</v>
      </c>
      <c r="E54" s="109">
        <v>0</v>
      </c>
      <c r="F54" s="109">
        <v>0</v>
      </c>
      <c r="G54" s="109">
        <v>0</v>
      </c>
      <c r="H54" s="109">
        <v>0</v>
      </c>
      <c r="I54" s="108">
        <v>0</v>
      </c>
      <c r="J54" s="110">
        <v>0</v>
      </c>
      <c r="M54" s="76" t="s">
        <v>293</v>
      </c>
    </row>
    <row r="55" spans="1:12" s="76" customFormat="1" ht="11.25">
      <c r="A55" s="259"/>
      <c r="B55" s="108">
        <v>2</v>
      </c>
      <c r="C55" s="109" t="s">
        <v>300</v>
      </c>
      <c r="D55" s="109">
        <v>2</v>
      </c>
      <c r="E55" s="109">
        <v>0</v>
      </c>
      <c r="F55" s="109">
        <v>0</v>
      </c>
      <c r="G55" s="109">
        <v>0</v>
      </c>
      <c r="H55" s="109">
        <v>0</v>
      </c>
      <c r="I55" s="108">
        <v>0</v>
      </c>
      <c r="J55" s="110">
        <v>0</v>
      </c>
      <c r="K55" s="91"/>
      <c r="L55" s="92"/>
    </row>
    <row r="56" spans="1:12" s="76" customFormat="1" ht="11.25">
      <c r="A56" s="259"/>
      <c r="B56" s="108">
        <v>3</v>
      </c>
      <c r="C56" s="109" t="s">
        <v>295</v>
      </c>
      <c r="D56" s="109">
        <v>3</v>
      </c>
      <c r="E56" s="109">
        <v>0</v>
      </c>
      <c r="F56" s="109">
        <v>0</v>
      </c>
      <c r="G56" s="109">
        <v>0</v>
      </c>
      <c r="H56" s="109">
        <v>0</v>
      </c>
      <c r="I56" s="109">
        <v>0</v>
      </c>
      <c r="J56" s="109">
        <v>0</v>
      </c>
      <c r="K56" s="91"/>
      <c r="L56" s="92"/>
    </row>
    <row r="57" spans="1:12" s="76" customFormat="1" ht="11.25">
      <c r="A57" s="259"/>
      <c r="B57" s="108">
        <v>3</v>
      </c>
      <c r="C57" s="109" t="s">
        <v>302</v>
      </c>
      <c r="D57" s="109">
        <v>3</v>
      </c>
      <c r="E57" s="109">
        <v>0</v>
      </c>
      <c r="F57" s="109">
        <v>0</v>
      </c>
      <c r="G57" s="109">
        <v>0</v>
      </c>
      <c r="H57" s="109">
        <v>0</v>
      </c>
      <c r="I57" s="109">
        <v>0</v>
      </c>
      <c r="J57" s="109">
        <v>0</v>
      </c>
      <c r="K57" s="91"/>
      <c r="L57" s="92"/>
    </row>
    <row r="58" spans="1:12" s="76" customFormat="1" ht="11.25">
      <c r="A58" s="259"/>
      <c r="B58" s="108">
        <v>1</v>
      </c>
      <c r="C58" s="109" t="s">
        <v>305</v>
      </c>
      <c r="D58" s="109">
        <v>1</v>
      </c>
      <c r="E58" s="109">
        <v>0</v>
      </c>
      <c r="F58" s="109">
        <v>0</v>
      </c>
      <c r="G58" s="109">
        <v>0</v>
      </c>
      <c r="H58" s="109">
        <v>0</v>
      </c>
      <c r="I58" s="109">
        <v>0</v>
      </c>
      <c r="J58" s="109">
        <v>0</v>
      </c>
      <c r="K58" s="91"/>
      <c r="L58" s="92"/>
    </row>
    <row r="59" spans="1:12" s="76" customFormat="1" ht="11.25">
      <c r="A59" s="259"/>
      <c r="B59" s="108">
        <v>4</v>
      </c>
      <c r="C59" s="109" t="s">
        <v>296</v>
      </c>
      <c r="D59" s="109">
        <v>4</v>
      </c>
      <c r="E59" s="109">
        <v>0</v>
      </c>
      <c r="F59" s="109">
        <v>0</v>
      </c>
      <c r="G59" s="109">
        <v>0</v>
      </c>
      <c r="H59" s="109">
        <v>0</v>
      </c>
      <c r="I59" s="109">
        <v>0</v>
      </c>
      <c r="J59" s="109">
        <v>0</v>
      </c>
      <c r="K59" s="91"/>
      <c r="L59" s="92"/>
    </row>
    <row r="60" spans="1:12" s="76" customFormat="1" ht="11.25">
      <c r="A60" s="259"/>
      <c r="B60" s="108">
        <v>2</v>
      </c>
      <c r="C60" s="109" t="s">
        <v>303</v>
      </c>
      <c r="D60" s="109">
        <v>2</v>
      </c>
      <c r="E60" s="109">
        <v>0</v>
      </c>
      <c r="F60" s="109">
        <v>0</v>
      </c>
      <c r="G60" s="109">
        <v>0</v>
      </c>
      <c r="H60" s="109">
        <v>0</v>
      </c>
      <c r="I60" s="109">
        <v>0</v>
      </c>
      <c r="J60" s="109">
        <v>0</v>
      </c>
      <c r="K60" s="91"/>
      <c r="L60" s="92"/>
    </row>
    <row r="61" spans="1:12" s="76" customFormat="1" ht="11.25">
      <c r="A61" s="259"/>
      <c r="B61" s="108">
        <v>1</v>
      </c>
      <c r="C61" s="109" t="s">
        <v>297</v>
      </c>
      <c r="D61" s="109">
        <v>1</v>
      </c>
      <c r="E61" s="109">
        <v>0</v>
      </c>
      <c r="F61" s="109">
        <v>0</v>
      </c>
      <c r="G61" s="109">
        <v>0</v>
      </c>
      <c r="H61" s="109">
        <v>0</v>
      </c>
      <c r="I61" s="109">
        <v>0</v>
      </c>
      <c r="J61" s="109">
        <v>0</v>
      </c>
      <c r="K61" s="91"/>
      <c r="L61" s="92"/>
    </row>
    <row r="62" spans="1:12" s="76" customFormat="1" ht="11.25">
      <c r="A62" s="259"/>
      <c r="B62" s="108">
        <v>2</v>
      </c>
      <c r="C62" s="109" t="s">
        <v>298</v>
      </c>
      <c r="D62" s="109">
        <v>2</v>
      </c>
      <c r="E62" s="109">
        <v>0</v>
      </c>
      <c r="F62" s="109">
        <v>0</v>
      </c>
      <c r="G62" s="109">
        <v>0</v>
      </c>
      <c r="H62" s="109">
        <v>0</v>
      </c>
      <c r="I62" s="109">
        <v>0</v>
      </c>
      <c r="J62" s="109">
        <v>0</v>
      </c>
      <c r="K62" s="91"/>
      <c r="L62" s="92"/>
    </row>
    <row r="63" spans="1:12" s="76" customFormat="1" ht="11.25">
      <c r="A63" s="259"/>
      <c r="B63" s="109">
        <v>1</v>
      </c>
      <c r="C63" s="109" t="s">
        <v>318</v>
      </c>
      <c r="D63" s="109">
        <v>1</v>
      </c>
      <c r="E63" s="109">
        <v>0</v>
      </c>
      <c r="F63" s="109">
        <v>0</v>
      </c>
      <c r="G63" s="109">
        <v>0</v>
      </c>
      <c r="H63" s="109">
        <v>0</v>
      </c>
      <c r="I63" s="109">
        <v>0</v>
      </c>
      <c r="J63" s="109">
        <v>0</v>
      </c>
      <c r="K63" s="91"/>
      <c r="L63" s="92"/>
    </row>
    <row r="64" spans="1:12" s="76" customFormat="1" ht="11.25">
      <c r="A64" s="259"/>
      <c r="B64" s="137"/>
      <c r="C64" s="138"/>
      <c r="D64" s="138"/>
      <c r="E64" s="138"/>
      <c r="F64" s="138"/>
      <c r="G64" s="138"/>
      <c r="H64" s="109"/>
      <c r="I64" s="109"/>
      <c r="J64" s="109"/>
      <c r="K64" s="91"/>
      <c r="L64" s="92"/>
    </row>
    <row r="65" spans="1:12" s="76" customFormat="1" ht="11.25">
      <c r="A65" s="259"/>
      <c r="B65" s="124"/>
      <c r="C65" s="125"/>
      <c r="D65" s="125"/>
      <c r="E65" s="125"/>
      <c r="F65" s="125"/>
      <c r="G65" s="125"/>
      <c r="H65" s="126"/>
      <c r="I65" s="126"/>
      <c r="J65" s="126"/>
      <c r="K65" s="91"/>
      <c r="L65" s="92"/>
    </row>
    <row r="66" spans="1:12" ht="13.5" thickBot="1">
      <c r="A66" s="260"/>
      <c r="B66" s="73"/>
      <c r="C66" s="74"/>
      <c r="D66" s="74"/>
      <c r="E66" s="74"/>
      <c r="F66" s="74"/>
      <c r="G66" s="74"/>
      <c r="H66" s="75"/>
      <c r="I66" s="96"/>
      <c r="J66" s="75"/>
      <c r="K66" s="97"/>
      <c r="L66" s="98"/>
    </row>
    <row r="67" spans="1:12" ht="15.75" customHeight="1">
      <c r="A67" s="258" t="s">
        <v>273</v>
      </c>
      <c r="B67" s="249" t="s">
        <v>123</v>
      </c>
      <c r="C67" s="250"/>
      <c r="D67" s="250"/>
      <c r="E67" s="250"/>
      <c r="F67" s="250"/>
      <c r="G67" s="250"/>
      <c r="H67" s="250"/>
      <c r="I67" s="250"/>
      <c r="J67" s="250"/>
      <c r="K67" s="84"/>
      <c r="L67" s="85"/>
    </row>
    <row r="68" spans="1:12" ht="15.75" customHeight="1">
      <c r="A68" s="259"/>
      <c r="B68" s="253" t="s">
        <v>283</v>
      </c>
      <c r="C68" s="254"/>
      <c r="D68" s="254"/>
      <c r="E68" s="254"/>
      <c r="F68" s="254"/>
      <c r="G68" s="254"/>
      <c r="H68" s="254"/>
      <c r="I68" s="254"/>
      <c r="J68" s="251"/>
      <c r="K68" s="88"/>
      <c r="L68" s="89"/>
    </row>
    <row r="69" spans="1:12" ht="33.75">
      <c r="A69" s="259"/>
      <c r="B69" s="77" t="s">
        <v>56</v>
      </c>
      <c r="C69" s="78" t="s">
        <v>57</v>
      </c>
      <c r="D69" s="78" t="s">
        <v>58</v>
      </c>
      <c r="E69" s="78" t="s">
        <v>59</v>
      </c>
      <c r="F69" s="78" t="s">
        <v>60</v>
      </c>
      <c r="G69" s="78" t="s">
        <v>61</v>
      </c>
      <c r="H69" s="78" t="s">
        <v>62</v>
      </c>
      <c r="I69" s="78" t="s">
        <v>63</v>
      </c>
      <c r="J69" s="78" t="s">
        <v>281</v>
      </c>
      <c r="K69" s="86"/>
      <c r="L69" s="87"/>
    </row>
    <row r="70" spans="1:12" ht="12.75">
      <c r="A70" s="259"/>
      <c r="B70" s="69">
        <v>4000</v>
      </c>
      <c r="C70" s="70">
        <v>426937.48</v>
      </c>
      <c r="D70" s="70">
        <v>27947.86</v>
      </c>
      <c r="E70" s="70">
        <v>0</v>
      </c>
      <c r="F70" s="70">
        <v>16048.66</v>
      </c>
      <c r="G70" s="206">
        <v>1931.56</v>
      </c>
      <c r="H70" s="70">
        <v>56021.82</v>
      </c>
      <c r="I70" s="70">
        <v>0</v>
      </c>
      <c r="J70" s="175">
        <f>SUM(B70:I70)</f>
        <v>532887.3799999999</v>
      </c>
      <c r="K70" s="88"/>
      <c r="L70" s="89"/>
    </row>
    <row r="71" spans="1:12" ht="15.75">
      <c r="A71" s="259"/>
      <c r="B71" s="251" t="s">
        <v>271</v>
      </c>
      <c r="C71" s="252"/>
      <c r="D71" s="252"/>
      <c r="E71" s="252"/>
      <c r="F71" s="252"/>
      <c r="G71" s="252"/>
      <c r="H71" s="252"/>
      <c r="I71" s="252"/>
      <c r="J71" s="252"/>
      <c r="K71" s="88"/>
      <c r="L71" s="89"/>
    </row>
    <row r="72" spans="1:12" ht="15.75">
      <c r="A72" s="259"/>
      <c r="B72" s="237" t="s">
        <v>25</v>
      </c>
      <c r="C72" s="217"/>
      <c r="D72" s="217"/>
      <c r="E72" s="217"/>
      <c r="F72" s="217"/>
      <c r="G72" s="217"/>
      <c r="H72" s="217"/>
      <c r="I72" s="217"/>
      <c r="J72" s="217"/>
      <c r="K72" s="37"/>
      <c r="L72" s="90"/>
    </row>
    <row r="73" spans="1:12" ht="90">
      <c r="A73" s="259"/>
      <c r="B73" s="99" t="s">
        <v>52</v>
      </c>
      <c r="C73" s="59" t="s">
        <v>53</v>
      </c>
      <c r="D73" s="59" t="s">
        <v>38</v>
      </c>
      <c r="E73" s="59" t="s">
        <v>225</v>
      </c>
      <c r="F73" s="59" t="s">
        <v>27</v>
      </c>
      <c r="G73" s="59" t="s">
        <v>36</v>
      </c>
      <c r="H73" s="59" t="s">
        <v>227</v>
      </c>
      <c r="I73" s="59" t="s">
        <v>228</v>
      </c>
      <c r="J73" s="59" t="s">
        <v>37</v>
      </c>
      <c r="K73" s="91"/>
      <c r="L73" s="92"/>
    </row>
    <row r="74" spans="1:12" ht="12.75">
      <c r="A74" s="259"/>
      <c r="B74" s="100">
        <v>0</v>
      </c>
      <c r="C74" s="67">
        <v>0</v>
      </c>
      <c r="D74" s="67">
        <v>0</v>
      </c>
      <c r="E74" s="67">
        <v>0</v>
      </c>
      <c r="F74" s="67">
        <v>0</v>
      </c>
      <c r="G74" s="67">
        <v>0</v>
      </c>
      <c r="H74" s="67">
        <v>0</v>
      </c>
      <c r="I74" s="67">
        <v>0</v>
      </c>
      <c r="J74" s="67">
        <v>0</v>
      </c>
      <c r="K74" s="93"/>
      <c r="L74" s="94"/>
    </row>
    <row r="75" spans="1:12" ht="15.75">
      <c r="A75" s="259"/>
      <c r="B75" s="230" t="s">
        <v>226</v>
      </c>
      <c r="C75" s="218"/>
      <c r="D75" s="218"/>
      <c r="E75" s="218"/>
      <c r="F75" s="218"/>
      <c r="G75" s="218"/>
      <c r="H75" s="218"/>
      <c r="I75" s="37"/>
      <c r="J75" s="37"/>
      <c r="K75" s="37"/>
      <c r="L75" s="90"/>
    </row>
    <row r="76" spans="1:12" ht="45">
      <c r="A76" s="259"/>
      <c r="B76" s="99" t="s">
        <v>52</v>
      </c>
      <c r="C76" s="59" t="s">
        <v>53</v>
      </c>
      <c r="D76" s="59" t="s">
        <v>38</v>
      </c>
      <c r="E76" s="59" t="s">
        <v>54</v>
      </c>
      <c r="F76" s="59" t="s">
        <v>36</v>
      </c>
      <c r="G76" s="59" t="s">
        <v>227</v>
      </c>
      <c r="H76" s="59" t="s">
        <v>228</v>
      </c>
      <c r="I76" s="91"/>
      <c r="J76" s="91"/>
      <c r="K76" s="91"/>
      <c r="L76" s="92"/>
    </row>
    <row r="77" spans="1:12" ht="12.75">
      <c r="A77" s="259"/>
      <c r="B77" s="100">
        <v>0</v>
      </c>
      <c r="C77" s="67">
        <v>0</v>
      </c>
      <c r="D77" s="67">
        <v>0</v>
      </c>
      <c r="E77" s="67">
        <v>0</v>
      </c>
      <c r="F77" s="67">
        <v>0</v>
      </c>
      <c r="G77" s="67">
        <v>0</v>
      </c>
      <c r="H77" s="67">
        <v>0</v>
      </c>
      <c r="I77" s="37"/>
      <c r="J77" s="37"/>
      <c r="K77" s="37"/>
      <c r="L77" s="90"/>
    </row>
    <row r="78" spans="1:12" ht="15.75" customHeight="1">
      <c r="A78" s="259"/>
      <c r="B78" s="230" t="s">
        <v>323</v>
      </c>
      <c r="C78" s="218"/>
      <c r="D78" s="218"/>
      <c r="E78" s="218"/>
      <c r="F78" s="218"/>
      <c r="G78" s="218"/>
      <c r="H78" s="218"/>
      <c r="I78" s="37"/>
      <c r="J78" s="37"/>
      <c r="K78" s="37"/>
      <c r="L78" s="90"/>
    </row>
    <row r="79" spans="1:12" ht="45">
      <c r="A79" s="259"/>
      <c r="B79" s="101" t="s">
        <v>52</v>
      </c>
      <c r="C79" s="81" t="s">
        <v>53</v>
      </c>
      <c r="D79" s="81" t="s">
        <v>38</v>
      </c>
      <c r="E79" s="81" t="s">
        <v>54</v>
      </c>
      <c r="F79" s="81" t="s">
        <v>36</v>
      </c>
      <c r="G79" s="81" t="s">
        <v>227</v>
      </c>
      <c r="H79" s="81" t="s">
        <v>228</v>
      </c>
      <c r="I79" s="91"/>
      <c r="J79" s="91"/>
      <c r="K79" s="91"/>
      <c r="L79" s="92"/>
    </row>
    <row r="80" spans="1:12" ht="16.5" thickBot="1">
      <c r="A80" s="260"/>
      <c r="B80" s="103">
        <v>0</v>
      </c>
      <c r="C80" s="104">
        <v>0</v>
      </c>
      <c r="D80" s="104">
        <v>0</v>
      </c>
      <c r="E80" s="104">
        <v>0</v>
      </c>
      <c r="F80" s="75">
        <v>0</v>
      </c>
      <c r="G80" s="96">
        <v>0</v>
      </c>
      <c r="H80" s="75">
        <v>0</v>
      </c>
      <c r="I80" s="97"/>
      <c r="J80" s="97"/>
      <c r="K80" s="97"/>
      <c r="L80" s="98"/>
    </row>
    <row r="81" spans="1:12" ht="15.75" customHeight="1">
      <c r="A81" s="258" t="s">
        <v>273</v>
      </c>
      <c r="B81" s="255" t="s">
        <v>28</v>
      </c>
      <c r="C81" s="256"/>
      <c r="D81" s="256"/>
      <c r="E81" s="256"/>
      <c r="F81" s="256"/>
      <c r="G81" s="256"/>
      <c r="H81" s="256"/>
      <c r="I81" s="256"/>
      <c r="J81" s="256"/>
      <c r="K81" s="256"/>
      <c r="L81" s="257"/>
    </row>
    <row r="82" spans="1:12" ht="15.75">
      <c r="A82" s="259"/>
      <c r="B82" s="230" t="s">
        <v>123</v>
      </c>
      <c r="C82" s="218"/>
      <c r="D82" s="218"/>
      <c r="E82" s="218"/>
      <c r="F82" s="218"/>
      <c r="G82" s="218"/>
      <c r="H82" s="218"/>
      <c r="I82" s="218"/>
      <c r="J82" s="218"/>
      <c r="K82" s="218"/>
      <c r="L82" s="261"/>
    </row>
    <row r="83" spans="1:12" ht="78.75">
      <c r="A83" s="259"/>
      <c r="B83" s="102" t="s">
        <v>26</v>
      </c>
      <c r="C83" s="83" t="s">
        <v>40</v>
      </c>
      <c r="D83" s="83" t="s">
        <v>29</v>
      </c>
      <c r="E83" s="83" t="s">
        <v>233</v>
      </c>
      <c r="F83" s="83" t="s">
        <v>30</v>
      </c>
      <c r="G83" s="83" t="s">
        <v>234</v>
      </c>
      <c r="H83" s="83" t="s">
        <v>27</v>
      </c>
      <c r="I83" s="59" t="s">
        <v>36</v>
      </c>
      <c r="J83" s="59" t="s">
        <v>227</v>
      </c>
      <c r="K83" s="59" t="s">
        <v>228</v>
      </c>
      <c r="L83" s="80" t="s">
        <v>37</v>
      </c>
    </row>
    <row r="84" spans="1:16" ht="12.75">
      <c r="A84" s="259"/>
      <c r="B84" s="108">
        <v>1</v>
      </c>
      <c r="C84" s="109" t="s">
        <v>299</v>
      </c>
      <c r="D84" s="109">
        <v>1</v>
      </c>
      <c r="E84" s="109">
        <v>0</v>
      </c>
      <c r="F84" s="109">
        <v>0</v>
      </c>
      <c r="G84" s="109">
        <v>0</v>
      </c>
      <c r="H84" s="118">
        <f>P84</f>
        <v>30210.7861997</v>
      </c>
      <c r="I84" s="109">
        <v>0</v>
      </c>
      <c r="J84" s="109">
        <v>0</v>
      </c>
      <c r="K84" s="108">
        <v>0</v>
      </c>
      <c r="L84" s="110">
        <v>0</v>
      </c>
      <c r="O84" s="118">
        <v>25005.41</v>
      </c>
      <c r="P84" s="121">
        <f>O84*1.20817</f>
        <v>30210.7861997</v>
      </c>
    </row>
    <row r="85" spans="1:16" ht="12.75">
      <c r="A85" s="259"/>
      <c r="B85" s="108">
        <v>2</v>
      </c>
      <c r="C85" s="109" t="s">
        <v>300</v>
      </c>
      <c r="D85" s="109">
        <v>2</v>
      </c>
      <c r="E85" s="109">
        <v>0</v>
      </c>
      <c r="F85" s="109">
        <v>0</v>
      </c>
      <c r="G85" s="109">
        <v>0</v>
      </c>
      <c r="H85" s="118">
        <f aca="true" t="shared" si="2" ref="H85:H90">P85</f>
        <v>61881.984132</v>
      </c>
      <c r="I85" s="109">
        <v>0</v>
      </c>
      <c r="J85" s="109">
        <v>0</v>
      </c>
      <c r="K85" s="108">
        <v>0</v>
      </c>
      <c r="L85" s="110">
        <v>0</v>
      </c>
      <c r="M85" t="s">
        <v>301</v>
      </c>
      <c r="O85" s="118">
        <v>51219.6</v>
      </c>
      <c r="P85" s="121">
        <f aca="true" t="shared" si="3" ref="P85:P90">O85*1.20817</f>
        <v>61881.984132</v>
      </c>
    </row>
    <row r="86" spans="1:16" ht="12.75">
      <c r="A86" s="259"/>
      <c r="B86" s="108">
        <v>2</v>
      </c>
      <c r="C86" s="109" t="s">
        <v>295</v>
      </c>
      <c r="D86" s="109">
        <v>2</v>
      </c>
      <c r="E86" s="109">
        <v>0</v>
      </c>
      <c r="F86" s="109">
        <v>0</v>
      </c>
      <c r="G86" s="109">
        <v>0</v>
      </c>
      <c r="H86" s="118">
        <f t="shared" si="2"/>
        <v>66353.4696288</v>
      </c>
      <c r="I86" s="109">
        <v>0</v>
      </c>
      <c r="J86" s="109">
        <v>0</v>
      </c>
      <c r="K86" s="108">
        <v>0</v>
      </c>
      <c r="L86" s="110">
        <v>0</v>
      </c>
      <c r="O86" s="118">
        <v>54920.64</v>
      </c>
      <c r="P86" s="121">
        <f t="shared" si="3"/>
        <v>66353.4696288</v>
      </c>
    </row>
    <row r="87" spans="1:16" ht="12.75">
      <c r="A87" s="259"/>
      <c r="B87" s="108">
        <v>2</v>
      </c>
      <c r="C87" s="109" t="s">
        <v>302</v>
      </c>
      <c r="D87" s="109">
        <v>2</v>
      </c>
      <c r="E87" s="109">
        <v>0</v>
      </c>
      <c r="F87" s="109">
        <v>0</v>
      </c>
      <c r="G87" s="109">
        <v>0</v>
      </c>
      <c r="H87" s="118">
        <f t="shared" si="2"/>
        <v>59205.3801506</v>
      </c>
      <c r="I87" s="109">
        <v>0</v>
      </c>
      <c r="J87" s="109">
        <v>0</v>
      </c>
      <c r="K87" s="108">
        <v>0</v>
      </c>
      <c r="L87" s="110">
        <v>0</v>
      </c>
      <c r="M87" s="91" t="s">
        <v>321</v>
      </c>
      <c r="O87" s="118">
        <v>49004.18</v>
      </c>
      <c r="P87" s="121">
        <f t="shared" si="3"/>
        <v>59205.3801506</v>
      </c>
    </row>
    <row r="88" spans="1:16" ht="12.75">
      <c r="A88" s="259"/>
      <c r="B88" s="108">
        <v>1</v>
      </c>
      <c r="C88" s="109" t="s">
        <v>296</v>
      </c>
      <c r="D88" s="109">
        <v>1</v>
      </c>
      <c r="E88" s="109">
        <v>0</v>
      </c>
      <c r="F88" s="109">
        <v>0</v>
      </c>
      <c r="G88" s="109">
        <v>0</v>
      </c>
      <c r="H88" s="118">
        <f t="shared" si="2"/>
        <v>37729.1918646</v>
      </c>
      <c r="I88" s="109">
        <v>0</v>
      </c>
      <c r="J88" s="109">
        <v>0</v>
      </c>
      <c r="K88" s="108">
        <v>0</v>
      </c>
      <c r="L88" s="110">
        <v>0</v>
      </c>
      <c r="O88" s="118">
        <v>31228.38</v>
      </c>
      <c r="P88" s="121">
        <f t="shared" si="3"/>
        <v>37729.1918646</v>
      </c>
    </row>
    <row r="89" spans="1:16" ht="12.75">
      <c r="A89" s="259"/>
      <c r="B89" s="108">
        <v>2</v>
      </c>
      <c r="C89" s="109" t="s">
        <v>303</v>
      </c>
      <c r="D89" s="109">
        <v>2</v>
      </c>
      <c r="E89" s="109">
        <v>0</v>
      </c>
      <c r="F89" s="109">
        <v>0</v>
      </c>
      <c r="G89" s="109">
        <v>0</v>
      </c>
      <c r="H89" s="118">
        <f t="shared" si="2"/>
        <v>80465.3784968</v>
      </c>
      <c r="I89" s="109">
        <v>0</v>
      </c>
      <c r="J89" s="109">
        <v>0</v>
      </c>
      <c r="K89" s="108">
        <v>0</v>
      </c>
      <c r="L89" s="110">
        <v>0</v>
      </c>
      <c r="O89" s="118">
        <v>66601.04</v>
      </c>
      <c r="P89" s="121">
        <f t="shared" si="3"/>
        <v>80465.3784968</v>
      </c>
    </row>
    <row r="90" spans="1:16" ht="12.75">
      <c r="A90" s="259"/>
      <c r="B90" s="108">
        <v>2</v>
      </c>
      <c r="C90" s="109" t="s">
        <v>298</v>
      </c>
      <c r="D90" s="109">
        <v>2</v>
      </c>
      <c r="E90" s="109">
        <v>0</v>
      </c>
      <c r="F90" s="109">
        <v>0</v>
      </c>
      <c r="G90" s="109">
        <v>0</v>
      </c>
      <c r="H90" s="118">
        <f t="shared" si="2"/>
        <v>109648.22949710001</v>
      </c>
      <c r="I90" s="109">
        <v>0</v>
      </c>
      <c r="J90" s="109">
        <v>0</v>
      </c>
      <c r="K90" s="108">
        <v>0</v>
      </c>
      <c r="L90" s="110">
        <v>0</v>
      </c>
      <c r="O90" s="118">
        <v>90755.63</v>
      </c>
      <c r="P90" s="121">
        <f t="shared" si="3"/>
        <v>109648.22949710001</v>
      </c>
    </row>
    <row r="91" spans="1:16" ht="12.75">
      <c r="A91" s="259"/>
      <c r="B91" s="108"/>
      <c r="C91" s="109"/>
      <c r="D91" s="109"/>
      <c r="E91" s="109"/>
      <c r="F91" s="109"/>
      <c r="G91" s="109"/>
      <c r="H91" s="120">
        <f>SUM(H84:H90)</f>
        <v>445494.4199695999</v>
      </c>
      <c r="I91" s="109"/>
      <c r="J91" s="109"/>
      <c r="K91" s="108"/>
      <c r="L91" s="110"/>
      <c r="O91" s="120">
        <f>SUM(O84:O90)</f>
        <v>368734.88</v>
      </c>
      <c r="P91" s="120">
        <f>SUM(P84:P90)</f>
        <v>445494.4199695999</v>
      </c>
    </row>
    <row r="92" spans="1:12" ht="12.75">
      <c r="A92" s="259"/>
      <c r="B92" s="71"/>
      <c r="C92" s="22"/>
      <c r="D92" s="22"/>
      <c r="E92" s="22"/>
      <c r="F92" s="22"/>
      <c r="G92" s="22"/>
      <c r="H92" s="22"/>
      <c r="I92" s="82"/>
      <c r="J92" s="14"/>
      <c r="K92" s="72"/>
      <c r="L92" s="95"/>
    </row>
    <row r="93" spans="1:12" ht="15.75">
      <c r="A93" s="259"/>
      <c r="B93" s="230" t="s">
        <v>226</v>
      </c>
      <c r="C93" s="218"/>
      <c r="D93" s="218"/>
      <c r="E93" s="218"/>
      <c r="F93" s="218"/>
      <c r="G93" s="218"/>
      <c r="H93" s="218"/>
      <c r="I93" s="218"/>
      <c r="J93" s="218"/>
      <c r="K93" s="114"/>
      <c r="L93" s="115"/>
    </row>
    <row r="94" spans="1:12" ht="67.5">
      <c r="A94" s="259"/>
      <c r="B94" s="102" t="s">
        <v>26</v>
      </c>
      <c r="C94" s="83" t="s">
        <v>40</v>
      </c>
      <c r="D94" s="83" t="s">
        <v>29</v>
      </c>
      <c r="E94" s="83" t="s">
        <v>233</v>
      </c>
      <c r="F94" s="83" t="s">
        <v>30</v>
      </c>
      <c r="G94" s="83" t="s">
        <v>234</v>
      </c>
      <c r="H94" s="59" t="s">
        <v>36</v>
      </c>
      <c r="I94" s="59" t="s">
        <v>227</v>
      </c>
      <c r="J94" s="59" t="s">
        <v>228</v>
      </c>
      <c r="K94" s="91"/>
      <c r="L94" s="92"/>
    </row>
    <row r="95" spans="1:12" ht="12.75">
      <c r="A95" s="259"/>
      <c r="B95" s="108">
        <v>1</v>
      </c>
      <c r="C95" s="109" t="s">
        <v>299</v>
      </c>
      <c r="D95" s="109">
        <v>1</v>
      </c>
      <c r="E95" s="109">
        <v>0</v>
      </c>
      <c r="F95" s="109">
        <v>0</v>
      </c>
      <c r="G95" s="109">
        <v>0</v>
      </c>
      <c r="H95" s="109">
        <v>0</v>
      </c>
      <c r="I95" s="109">
        <v>0</v>
      </c>
      <c r="J95" s="109">
        <v>0</v>
      </c>
      <c r="K95" s="91"/>
      <c r="L95" s="92"/>
    </row>
    <row r="96" spans="1:12" ht="12.75">
      <c r="A96" s="259"/>
      <c r="B96" s="108">
        <v>2</v>
      </c>
      <c r="C96" s="109" t="s">
        <v>300</v>
      </c>
      <c r="D96" s="109">
        <v>2</v>
      </c>
      <c r="E96" s="109">
        <v>0</v>
      </c>
      <c r="F96" s="109">
        <v>0</v>
      </c>
      <c r="G96" s="109">
        <v>0</v>
      </c>
      <c r="H96" s="109">
        <v>0</v>
      </c>
      <c r="I96" s="109">
        <v>0</v>
      </c>
      <c r="J96" s="109">
        <v>0</v>
      </c>
      <c r="L96" s="92"/>
    </row>
    <row r="97" spans="1:12" ht="12.75">
      <c r="A97" s="259"/>
      <c r="B97" s="108">
        <v>2</v>
      </c>
      <c r="C97" s="109" t="s">
        <v>295</v>
      </c>
      <c r="D97" s="109">
        <v>2</v>
      </c>
      <c r="E97" s="109">
        <v>0</v>
      </c>
      <c r="F97" s="109">
        <v>0</v>
      </c>
      <c r="G97" s="109">
        <v>0</v>
      </c>
      <c r="H97" s="109">
        <v>0</v>
      </c>
      <c r="I97" s="109">
        <v>0</v>
      </c>
      <c r="J97" s="109">
        <v>0</v>
      </c>
      <c r="K97" s="91"/>
      <c r="L97" s="92"/>
    </row>
    <row r="98" spans="1:12" ht="12.75">
      <c r="A98" s="259"/>
      <c r="B98" s="108">
        <v>2</v>
      </c>
      <c r="C98" s="109" t="s">
        <v>302</v>
      </c>
      <c r="D98" s="109">
        <v>2</v>
      </c>
      <c r="E98" s="109">
        <v>0</v>
      </c>
      <c r="F98" s="109">
        <v>0</v>
      </c>
      <c r="G98" s="109">
        <v>0</v>
      </c>
      <c r="H98" s="109">
        <v>0</v>
      </c>
      <c r="I98" s="109">
        <v>0</v>
      </c>
      <c r="J98" s="109">
        <v>0</v>
      </c>
      <c r="K98" s="91"/>
      <c r="L98" s="92"/>
    </row>
    <row r="99" spans="1:12" ht="12.75">
      <c r="A99" s="259"/>
      <c r="B99" s="108">
        <v>1</v>
      </c>
      <c r="C99" s="109" t="s">
        <v>296</v>
      </c>
      <c r="D99" s="109">
        <v>1</v>
      </c>
      <c r="E99" s="109">
        <v>0</v>
      </c>
      <c r="F99" s="109">
        <v>0</v>
      </c>
      <c r="G99" s="109">
        <v>0</v>
      </c>
      <c r="H99" s="109">
        <v>0</v>
      </c>
      <c r="I99" s="109">
        <v>0</v>
      </c>
      <c r="J99" s="109">
        <v>0</v>
      </c>
      <c r="K99" s="91"/>
      <c r="L99" s="92"/>
    </row>
    <row r="100" spans="1:12" ht="12.75">
      <c r="A100" s="259"/>
      <c r="B100" s="108">
        <v>2</v>
      </c>
      <c r="C100" s="109" t="s">
        <v>303</v>
      </c>
      <c r="D100" s="109">
        <v>2</v>
      </c>
      <c r="E100" s="109">
        <v>0</v>
      </c>
      <c r="F100" s="109">
        <v>0</v>
      </c>
      <c r="G100" s="109">
        <v>0</v>
      </c>
      <c r="H100" s="109">
        <v>0</v>
      </c>
      <c r="I100" s="109">
        <v>0</v>
      </c>
      <c r="J100" s="109">
        <v>0</v>
      </c>
      <c r="K100" s="91"/>
      <c r="L100" s="92"/>
    </row>
    <row r="101" spans="1:12" ht="12.75">
      <c r="A101" s="259"/>
      <c r="B101" s="108">
        <v>2</v>
      </c>
      <c r="C101" s="109" t="s">
        <v>298</v>
      </c>
      <c r="D101" s="109">
        <v>2</v>
      </c>
      <c r="E101" s="109">
        <v>0</v>
      </c>
      <c r="F101" s="109">
        <v>0</v>
      </c>
      <c r="G101" s="109">
        <v>0</v>
      </c>
      <c r="H101" s="132">
        <v>0</v>
      </c>
      <c r="I101" s="132">
        <v>0</v>
      </c>
      <c r="J101" s="132">
        <v>0</v>
      </c>
      <c r="K101" s="91"/>
      <c r="L101" s="92"/>
    </row>
    <row r="102" spans="1:12" ht="12.75">
      <c r="A102" s="259"/>
      <c r="B102" s="108"/>
      <c r="C102" s="109"/>
      <c r="D102" s="109"/>
      <c r="E102" s="109"/>
      <c r="F102" s="109"/>
      <c r="G102" s="109"/>
      <c r="H102" s="109"/>
      <c r="I102" s="109"/>
      <c r="J102" s="109"/>
      <c r="K102" s="91"/>
      <c r="L102" s="92"/>
    </row>
    <row r="103" spans="1:12" ht="12.75">
      <c r="A103" s="259"/>
      <c r="B103" s="127"/>
      <c r="C103" s="128"/>
      <c r="D103" s="128"/>
      <c r="E103" s="128"/>
      <c r="F103" s="128"/>
      <c r="G103" s="128"/>
      <c r="H103" s="129"/>
      <c r="I103" s="130"/>
      <c r="J103" s="129"/>
      <c r="K103" s="37"/>
      <c r="L103" s="90"/>
    </row>
    <row r="104" spans="1:12" ht="15.75">
      <c r="A104" s="259"/>
      <c r="B104" s="230" t="s">
        <v>323</v>
      </c>
      <c r="C104" s="218"/>
      <c r="D104" s="218"/>
      <c r="E104" s="218"/>
      <c r="F104" s="218"/>
      <c r="G104" s="218"/>
      <c r="H104" s="218"/>
      <c r="I104" s="218"/>
      <c r="J104" s="218"/>
      <c r="K104" s="37"/>
      <c r="L104" s="90"/>
    </row>
    <row r="105" spans="1:12" ht="67.5">
      <c r="A105" s="259"/>
      <c r="B105" s="102" t="s">
        <v>26</v>
      </c>
      <c r="C105" s="83" t="s">
        <v>40</v>
      </c>
      <c r="D105" s="83" t="s">
        <v>29</v>
      </c>
      <c r="E105" s="83" t="s">
        <v>233</v>
      </c>
      <c r="F105" s="83" t="s">
        <v>30</v>
      </c>
      <c r="G105" s="83" t="s">
        <v>234</v>
      </c>
      <c r="H105" s="59" t="s">
        <v>36</v>
      </c>
      <c r="I105" s="59" t="s">
        <v>227</v>
      </c>
      <c r="J105" s="59" t="s">
        <v>228</v>
      </c>
      <c r="K105" s="91"/>
      <c r="L105" s="92"/>
    </row>
    <row r="106" spans="1:12" ht="12.75">
      <c r="A106" s="259"/>
      <c r="B106" s="108">
        <v>1</v>
      </c>
      <c r="C106" s="109" t="s">
        <v>299</v>
      </c>
      <c r="D106" s="109">
        <v>1</v>
      </c>
      <c r="E106" s="109">
        <v>0</v>
      </c>
      <c r="F106" s="109">
        <v>0</v>
      </c>
      <c r="G106" s="109">
        <v>0</v>
      </c>
      <c r="H106" s="109">
        <v>0</v>
      </c>
      <c r="I106" s="109">
        <v>0</v>
      </c>
      <c r="J106" s="109">
        <v>0</v>
      </c>
      <c r="K106" s="91"/>
      <c r="L106" s="92"/>
    </row>
    <row r="107" spans="1:12" ht="12.75">
      <c r="A107" s="259"/>
      <c r="B107" s="108">
        <v>2</v>
      </c>
      <c r="C107" s="109" t="s">
        <v>300</v>
      </c>
      <c r="D107" s="109">
        <v>2</v>
      </c>
      <c r="E107" s="109">
        <v>0</v>
      </c>
      <c r="F107" s="109">
        <v>0</v>
      </c>
      <c r="G107" s="109">
        <v>0</v>
      </c>
      <c r="H107" s="109">
        <v>0</v>
      </c>
      <c r="I107" s="109">
        <v>0</v>
      </c>
      <c r="J107" s="109">
        <v>0</v>
      </c>
      <c r="L107" s="92"/>
    </row>
    <row r="108" spans="1:12" ht="12.75">
      <c r="A108" s="259"/>
      <c r="B108" s="108">
        <v>2</v>
      </c>
      <c r="C108" s="109" t="s">
        <v>295</v>
      </c>
      <c r="D108" s="109">
        <v>2</v>
      </c>
      <c r="E108" s="109">
        <v>0</v>
      </c>
      <c r="F108" s="109">
        <v>0</v>
      </c>
      <c r="G108" s="109">
        <v>0</v>
      </c>
      <c r="H108" s="109">
        <v>0</v>
      </c>
      <c r="I108" s="109">
        <v>0</v>
      </c>
      <c r="J108" s="109">
        <v>0</v>
      </c>
      <c r="K108" s="91"/>
      <c r="L108" s="92"/>
    </row>
    <row r="109" spans="1:12" ht="12.75">
      <c r="A109" s="259"/>
      <c r="B109" s="108">
        <v>2</v>
      </c>
      <c r="C109" s="109" t="s">
        <v>302</v>
      </c>
      <c r="D109" s="109">
        <v>2</v>
      </c>
      <c r="E109" s="109">
        <v>0</v>
      </c>
      <c r="F109" s="109">
        <v>0</v>
      </c>
      <c r="G109" s="109">
        <v>0</v>
      </c>
      <c r="H109" s="109">
        <v>0</v>
      </c>
      <c r="I109" s="109">
        <v>0</v>
      </c>
      <c r="J109" s="109">
        <v>0</v>
      </c>
      <c r="K109" s="91"/>
      <c r="L109" s="92"/>
    </row>
    <row r="110" spans="1:12" ht="12.75">
      <c r="A110" s="259"/>
      <c r="B110" s="108">
        <v>1</v>
      </c>
      <c r="C110" s="109" t="s">
        <v>296</v>
      </c>
      <c r="D110" s="109">
        <v>1</v>
      </c>
      <c r="E110" s="109">
        <v>0</v>
      </c>
      <c r="F110" s="109">
        <v>0</v>
      </c>
      <c r="G110" s="109">
        <v>0</v>
      </c>
      <c r="H110" s="109">
        <v>0</v>
      </c>
      <c r="I110" s="109">
        <v>0</v>
      </c>
      <c r="J110" s="109">
        <v>0</v>
      </c>
      <c r="K110" s="91"/>
      <c r="L110" s="92"/>
    </row>
    <row r="111" spans="1:12" ht="12.75">
      <c r="A111" s="259"/>
      <c r="B111" s="108">
        <v>2</v>
      </c>
      <c r="C111" s="109" t="s">
        <v>303</v>
      </c>
      <c r="D111" s="109">
        <v>2</v>
      </c>
      <c r="E111" s="109">
        <v>0</v>
      </c>
      <c r="F111" s="109">
        <v>0</v>
      </c>
      <c r="G111" s="109">
        <v>0</v>
      </c>
      <c r="H111" s="109">
        <v>0</v>
      </c>
      <c r="I111" s="109">
        <v>0</v>
      </c>
      <c r="J111" s="109">
        <v>0</v>
      </c>
      <c r="K111" s="91"/>
      <c r="L111" s="92"/>
    </row>
    <row r="112" spans="1:12" ht="12.75">
      <c r="A112" s="259"/>
      <c r="B112" s="108">
        <v>2</v>
      </c>
      <c r="C112" s="109" t="s">
        <v>298</v>
      </c>
      <c r="D112" s="109">
        <v>2</v>
      </c>
      <c r="E112" s="109">
        <v>0</v>
      </c>
      <c r="F112" s="109">
        <v>0</v>
      </c>
      <c r="G112" s="109">
        <v>0</v>
      </c>
      <c r="H112" s="132">
        <v>0</v>
      </c>
      <c r="I112" s="132">
        <v>0</v>
      </c>
      <c r="J112" s="132">
        <v>0</v>
      </c>
      <c r="K112" s="91"/>
      <c r="L112" s="92"/>
    </row>
    <row r="113" spans="1:12" ht="12.75">
      <c r="A113" s="259"/>
      <c r="B113" s="108"/>
      <c r="C113" s="109"/>
      <c r="D113" s="109"/>
      <c r="E113" s="109"/>
      <c r="F113" s="109"/>
      <c r="G113" s="109"/>
      <c r="H113" s="132"/>
      <c r="I113" s="132"/>
      <c r="J113" s="132"/>
      <c r="K113" s="91"/>
      <c r="L113" s="92"/>
    </row>
    <row r="114" spans="1:12" ht="12.75">
      <c r="A114" s="259"/>
      <c r="B114" s="131"/>
      <c r="C114" s="132"/>
      <c r="D114" s="132"/>
      <c r="E114" s="132"/>
      <c r="F114" s="132"/>
      <c r="G114" s="132"/>
      <c r="H114" s="132"/>
      <c r="I114" s="132"/>
      <c r="J114" s="132"/>
      <c r="K114" s="91"/>
      <c r="L114" s="92"/>
    </row>
    <row r="115" spans="1:12" ht="12.75">
      <c r="A115" s="259"/>
      <c r="B115" s="131"/>
      <c r="C115" s="132"/>
      <c r="D115" s="132"/>
      <c r="E115" s="132"/>
      <c r="F115" s="132"/>
      <c r="G115" s="132"/>
      <c r="H115" s="132"/>
      <c r="I115" s="132"/>
      <c r="J115" s="132"/>
      <c r="K115" s="91"/>
      <c r="L115" s="92"/>
    </row>
    <row r="116" spans="1:12" ht="13.5" thickBot="1">
      <c r="A116" s="260"/>
      <c r="B116" s="73"/>
      <c r="C116" s="74"/>
      <c r="D116" s="74"/>
      <c r="E116" s="74"/>
      <c r="F116" s="74"/>
      <c r="G116" s="74"/>
      <c r="H116" s="75"/>
      <c r="I116" s="96"/>
      <c r="J116" s="75"/>
      <c r="K116" s="97"/>
      <c r="L116" s="98"/>
    </row>
    <row r="117" spans="1:12" ht="15.75" customHeight="1">
      <c r="A117" s="258" t="s">
        <v>274</v>
      </c>
      <c r="B117" s="249" t="s">
        <v>123</v>
      </c>
      <c r="C117" s="250"/>
      <c r="D117" s="250"/>
      <c r="E117" s="250"/>
      <c r="F117" s="250"/>
      <c r="G117" s="250"/>
      <c r="H117" s="250"/>
      <c r="I117" s="250"/>
      <c r="J117" s="250"/>
      <c r="K117" s="84"/>
      <c r="L117" s="85"/>
    </row>
    <row r="118" spans="1:12" ht="15.75" customHeight="1">
      <c r="A118" s="259"/>
      <c r="B118" s="253" t="s">
        <v>283</v>
      </c>
      <c r="C118" s="254"/>
      <c r="D118" s="254"/>
      <c r="E118" s="254"/>
      <c r="F118" s="254"/>
      <c r="G118" s="254"/>
      <c r="H118" s="254"/>
      <c r="I118" s="254"/>
      <c r="J118" s="251"/>
      <c r="K118" s="88"/>
      <c r="L118" s="89"/>
    </row>
    <row r="119" spans="1:12" ht="33.75">
      <c r="A119" s="259"/>
      <c r="B119" s="77" t="s">
        <v>56</v>
      </c>
      <c r="C119" s="78" t="s">
        <v>57</v>
      </c>
      <c r="D119" s="78" t="s">
        <v>58</v>
      </c>
      <c r="E119" s="78" t="s">
        <v>59</v>
      </c>
      <c r="F119" s="78" t="s">
        <v>60</v>
      </c>
      <c r="G119" s="78" t="s">
        <v>61</v>
      </c>
      <c r="H119" s="78" t="s">
        <v>62</v>
      </c>
      <c r="I119" s="78" t="s">
        <v>63</v>
      </c>
      <c r="J119" s="78" t="s">
        <v>281</v>
      </c>
      <c r="K119" s="86"/>
      <c r="L119" s="87"/>
    </row>
    <row r="120" spans="1:12" ht="12.75">
      <c r="A120" s="259"/>
      <c r="B120" s="69">
        <v>0</v>
      </c>
      <c r="C120" s="70">
        <v>22281.41</v>
      </c>
      <c r="D120" s="70">
        <v>0</v>
      </c>
      <c r="E120" s="70">
        <v>3674.55</v>
      </c>
      <c r="F120" s="70">
        <v>0</v>
      </c>
      <c r="G120" s="206">
        <v>0</v>
      </c>
      <c r="H120" s="70">
        <v>6075</v>
      </c>
      <c r="I120" s="70">
        <v>0</v>
      </c>
      <c r="J120" s="175">
        <f>SUM(B120:I120)</f>
        <v>32030.96</v>
      </c>
      <c r="K120" s="88"/>
      <c r="L120" s="89"/>
    </row>
    <row r="121" spans="1:12" ht="15.75">
      <c r="A121" s="259"/>
      <c r="B121" s="251" t="s">
        <v>271</v>
      </c>
      <c r="C121" s="252"/>
      <c r="D121" s="252"/>
      <c r="E121" s="252"/>
      <c r="F121" s="252"/>
      <c r="G121" s="252"/>
      <c r="H121" s="252"/>
      <c r="I121" s="252"/>
      <c r="J121" s="252"/>
      <c r="K121" s="88"/>
      <c r="L121" s="89"/>
    </row>
    <row r="122" spans="1:12" ht="15.75">
      <c r="A122" s="259"/>
      <c r="B122" s="237" t="s">
        <v>25</v>
      </c>
      <c r="C122" s="217"/>
      <c r="D122" s="217"/>
      <c r="E122" s="217"/>
      <c r="F122" s="217"/>
      <c r="G122" s="217"/>
      <c r="H122" s="217"/>
      <c r="I122" s="217"/>
      <c r="J122" s="217"/>
      <c r="K122" s="37"/>
      <c r="L122" s="90"/>
    </row>
    <row r="123" spans="1:12" ht="90">
      <c r="A123" s="259"/>
      <c r="B123" s="99" t="s">
        <v>52</v>
      </c>
      <c r="C123" s="59" t="s">
        <v>53</v>
      </c>
      <c r="D123" s="59" t="s">
        <v>38</v>
      </c>
      <c r="E123" s="59" t="s">
        <v>225</v>
      </c>
      <c r="F123" s="59" t="s">
        <v>27</v>
      </c>
      <c r="G123" s="59" t="s">
        <v>36</v>
      </c>
      <c r="H123" s="59" t="s">
        <v>227</v>
      </c>
      <c r="I123" s="59" t="s">
        <v>228</v>
      </c>
      <c r="J123" s="59" t="s">
        <v>37</v>
      </c>
      <c r="K123" s="91"/>
      <c r="L123" s="92"/>
    </row>
    <row r="124" spans="1:12" ht="12.75">
      <c r="A124" s="259"/>
      <c r="B124" s="100">
        <v>0</v>
      </c>
      <c r="C124" s="67">
        <v>0</v>
      </c>
      <c r="D124" s="67">
        <v>0</v>
      </c>
      <c r="E124" s="67">
        <v>0</v>
      </c>
      <c r="F124" s="67">
        <v>0</v>
      </c>
      <c r="G124" s="67">
        <v>0</v>
      </c>
      <c r="H124" s="67">
        <v>0</v>
      </c>
      <c r="I124" s="67">
        <v>0</v>
      </c>
      <c r="J124" s="67">
        <v>0</v>
      </c>
      <c r="K124" s="93"/>
      <c r="L124" s="94"/>
    </row>
    <row r="125" spans="1:12" ht="15.75">
      <c r="A125" s="259"/>
      <c r="B125" s="230" t="s">
        <v>226</v>
      </c>
      <c r="C125" s="218"/>
      <c r="D125" s="218"/>
      <c r="E125" s="218"/>
      <c r="F125" s="218"/>
      <c r="G125" s="218"/>
      <c r="H125" s="218"/>
      <c r="I125" s="37"/>
      <c r="J125" s="37"/>
      <c r="K125" s="37"/>
      <c r="L125" s="90"/>
    </row>
    <row r="126" spans="1:12" ht="45">
      <c r="A126" s="259"/>
      <c r="B126" s="99" t="s">
        <v>52</v>
      </c>
      <c r="C126" s="59" t="s">
        <v>53</v>
      </c>
      <c r="D126" s="59" t="s">
        <v>38</v>
      </c>
      <c r="E126" s="59" t="s">
        <v>54</v>
      </c>
      <c r="F126" s="59" t="s">
        <v>36</v>
      </c>
      <c r="G126" s="59" t="s">
        <v>227</v>
      </c>
      <c r="H126" s="59" t="s">
        <v>228</v>
      </c>
      <c r="I126" s="91"/>
      <c r="J126" s="91"/>
      <c r="K126" s="91"/>
      <c r="L126" s="92"/>
    </row>
    <row r="127" spans="1:12" ht="12.75">
      <c r="A127" s="259"/>
      <c r="B127" s="100">
        <v>0</v>
      </c>
      <c r="C127" s="67">
        <v>0</v>
      </c>
      <c r="D127" s="67">
        <v>0</v>
      </c>
      <c r="E127" s="67">
        <v>0</v>
      </c>
      <c r="F127" s="67">
        <v>0</v>
      </c>
      <c r="G127" s="67">
        <v>0</v>
      </c>
      <c r="H127" s="67">
        <v>0</v>
      </c>
      <c r="I127" s="37"/>
      <c r="J127" s="37"/>
      <c r="K127" s="37"/>
      <c r="L127" s="90"/>
    </row>
    <row r="128" spans="1:12" ht="15.75" customHeight="1">
      <c r="A128" s="259"/>
      <c r="B128" s="230" t="s">
        <v>323</v>
      </c>
      <c r="C128" s="218"/>
      <c r="D128" s="218"/>
      <c r="E128" s="218"/>
      <c r="F128" s="218"/>
      <c r="G128" s="218"/>
      <c r="H128" s="218"/>
      <c r="I128" s="37"/>
      <c r="J128" s="37"/>
      <c r="K128" s="37"/>
      <c r="L128" s="90"/>
    </row>
    <row r="129" spans="1:12" ht="45">
      <c r="A129" s="259"/>
      <c r="B129" s="101" t="s">
        <v>52</v>
      </c>
      <c r="C129" s="81" t="s">
        <v>53</v>
      </c>
      <c r="D129" s="81" t="s">
        <v>38</v>
      </c>
      <c r="E129" s="81" t="s">
        <v>54</v>
      </c>
      <c r="F129" s="81" t="s">
        <v>36</v>
      </c>
      <c r="G129" s="81" t="s">
        <v>227</v>
      </c>
      <c r="H129" s="81" t="s">
        <v>228</v>
      </c>
      <c r="I129" s="91"/>
      <c r="J129" s="91"/>
      <c r="K129" s="91"/>
      <c r="L129" s="92"/>
    </row>
    <row r="130" spans="1:12" ht="16.5" thickBot="1">
      <c r="A130" s="260"/>
      <c r="B130" s="103">
        <v>0</v>
      </c>
      <c r="C130" s="104">
        <v>0</v>
      </c>
      <c r="D130" s="104">
        <v>0</v>
      </c>
      <c r="E130" s="104">
        <v>0</v>
      </c>
      <c r="F130" s="75">
        <v>0</v>
      </c>
      <c r="G130" s="96">
        <v>0</v>
      </c>
      <c r="H130" s="75">
        <v>0</v>
      </c>
      <c r="I130" s="97"/>
      <c r="J130" s="97"/>
      <c r="K130" s="97"/>
      <c r="L130" s="98"/>
    </row>
    <row r="131" spans="1:12" ht="15.75">
      <c r="A131" s="258" t="s">
        <v>274</v>
      </c>
      <c r="B131" s="255" t="s">
        <v>28</v>
      </c>
      <c r="C131" s="256"/>
      <c r="D131" s="256"/>
      <c r="E131" s="256"/>
      <c r="F131" s="256"/>
      <c r="G131" s="256"/>
      <c r="H131" s="256"/>
      <c r="I131" s="256"/>
      <c r="J131" s="256"/>
      <c r="K131" s="256"/>
      <c r="L131" s="257"/>
    </row>
    <row r="132" spans="1:12" ht="15.75">
      <c r="A132" s="259"/>
      <c r="B132" s="230" t="s">
        <v>123</v>
      </c>
      <c r="C132" s="218"/>
      <c r="D132" s="218"/>
      <c r="E132" s="218"/>
      <c r="F132" s="218"/>
      <c r="G132" s="218"/>
      <c r="H132" s="218"/>
      <c r="I132" s="218"/>
      <c r="J132" s="218"/>
      <c r="K132" s="218"/>
      <c r="L132" s="261"/>
    </row>
    <row r="133" spans="1:12" ht="78.75">
      <c r="A133" s="259"/>
      <c r="B133" s="102" t="s">
        <v>26</v>
      </c>
      <c r="C133" s="83" t="s">
        <v>40</v>
      </c>
      <c r="D133" s="83" t="s">
        <v>29</v>
      </c>
      <c r="E133" s="83" t="s">
        <v>233</v>
      </c>
      <c r="F133" s="83" t="s">
        <v>30</v>
      </c>
      <c r="G133" s="83" t="s">
        <v>234</v>
      </c>
      <c r="H133" s="83" t="s">
        <v>27</v>
      </c>
      <c r="I133" s="59" t="s">
        <v>36</v>
      </c>
      <c r="J133" s="59" t="s">
        <v>227</v>
      </c>
      <c r="K133" s="59" t="s">
        <v>228</v>
      </c>
      <c r="L133" s="80" t="s">
        <v>37</v>
      </c>
    </row>
    <row r="134" spans="1:15" ht="12.75">
      <c r="A134" s="259"/>
      <c r="B134" s="108">
        <v>1</v>
      </c>
      <c r="C134" s="109" t="s">
        <v>296</v>
      </c>
      <c r="D134" s="109">
        <v>1</v>
      </c>
      <c r="E134" s="109">
        <v>0</v>
      </c>
      <c r="F134" s="109">
        <v>0</v>
      </c>
      <c r="G134" s="109">
        <v>0</v>
      </c>
      <c r="H134" s="118">
        <f>O134</f>
        <v>41627.6906572</v>
      </c>
      <c r="I134" s="109">
        <v>0</v>
      </c>
      <c r="J134" s="109">
        <v>0</v>
      </c>
      <c r="K134" s="108">
        <v>0</v>
      </c>
      <c r="L134" s="110">
        <v>0</v>
      </c>
      <c r="N134" s="118">
        <v>34455.16</v>
      </c>
      <c r="O134" s="154">
        <f>N134*1.20817</f>
        <v>41627.6906572</v>
      </c>
    </row>
    <row r="135" spans="1:15" ht="12.75">
      <c r="A135" s="259"/>
      <c r="B135" s="108">
        <v>1</v>
      </c>
      <c r="C135" s="109" t="s">
        <v>298</v>
      </c>
      <c r="D135" s="109">
        <v>1</v>
      </c>
      <c r="E135" s="109">
        <v>0</v>
      </c>
      <c r="F135" s="109">
        <v>0</v>
      </c>
      <c r="G135" s="109">
        <v>0</v>
      </c>
      <c r="H135" s="118">
        <f>O135</f>
        <v>47105.94009</v>
      </c>
      <c r="I135" s="109">
        <v>0</v>
      </c>
      <c r="J135" s="109">
        <v>0</v>
      </c>
      <c r="K135" s="108">
        <v>0</v>
      </c>
      <c r="L135" s="110">
        <v>0</v>
      </c>
      <c r="N135" s="118">
        <v>35391.39</v>
      </c>
      <c r="O135" s="154">
        <f>N135*1.331</f>
        <v>47105.94009</v>
      </c>
    </row>
    <row r="136" spans="1:15" ht="12.75">
      <c r="A136" s="259"/>
      <c r="B136" s="108"/>
      <c r="C136" s="109"/>
      <c r="D136" s="109"/>
      <c r="E136" s="109"/>
      <c r="F136" s="109"/>
      <c r="G136" s="109"/>
      <c r="H136">
        <f>SUM(H134:H135)</f>
        <v>88733.63074719999</v>
      </c>
      <c r="I136" s="109"/>
      <c r="J136" s="109"/>
      <c r="K136" s="108"/>
      <c r="L136" s="110"/>
      <c r="N136">
        <f>SUM(N134:N135)</f>
        <v>69846.55</v>
      </c>
      <c r="O136">
        <f>SUM(O134:O135)</f>
        <v>88733.63074719999</v>
      </c>
    </row>
    <row r="137" spans="1:12" ht="12.75">
      <c r="A137" s="259"/>
      <c r="B137" s="71"/>
      <c r="C137" s="22"/>
      <c r="D137" s="22"/>
      <c r="E137" s="22"/>
      <c r="F137" s="22"/>
      <c r="G137" s="22"/>
      <c r="H137" s="22"/>
      <c r="I137" s="82"/>
      <c r="J137" s="14"/>
      <c r="K137" s="72"/>
      <c r="L137" s="95"/>
    </row>
    <row r="138" spans="1:12" ht="15.75">
      <c r="A138" s="259"/>
      <c r="B138" s="230" t="s">
        <v>226</v>
      </c>
      <c r="C138" s="218"/>
      <c r="D138" s="218"/>
      <c r="E138" s="218"/>
      <c r="F138" s="218"/>
      <c r="G138" s="218"/>
      <c r="H138" s="218"/>
      <c r="I138" s="218"/>
      <c r="J138" s="218"/>
      <c r="K138" s="109"/>
      <c r="L138" s="90"/>
    </row>
    <row r="139" spans="1:12" ht="67.5">
      <c r="A139" s="259"/>
      <c r="B139" s="102" t="s">
        <v>26</v>
      </c>
      <c r="C139" s="83" t="s">
        <v>40</v>
      </c>
      <c r="D139" s="83" t="s">
        <v>29</v>
      </c>
      <c r="E139" s="83" t="s">
        <v>233</v>
      </c>
      <c r="F139" s="83" t="s">
        <v>30</v>
      </c>
      <c r="G139" s="83" t="s">
        <v>234</v>
      </c>
      <c r="H139" s="59" t="s">
        <v>36</v>
      </c>
      <c r="I139" s="59" t="s">
        <v>227</v>
      </c>
      <c r="J139" s="59" t="s">
        <v>228</v>
      </c>
      <c r="K139" s="91"/>
      <c r="L139" s="92"/>
    </row>
    <row r="140" spans="1:12" ht="12.75">
      <c r="A140" s="259"/>
      <c r="B140" s="108">
        <v>1</v>
      </c>
      <c r="C140" s="109" t="s">
        <v>296</v>
      </c>
      <c r="D140" s="109">
        <v>1</v>
      </c>
      <c r="E140" s="109">
        <v>0</v>
      </c>
      <c r="F140" s="109">
        <v>0</v>
      </c>
      <c r="G140" s="109">
        <v>0</v>
      </c>
      <c r="H140" s="133">
        <v>0</v>
      </c>
      <c r="I140" s="133">
        <v>0</v>
      </c>
      <c r="J140" s="133">
        <v>0</v>
      </c>
      <c r="K140" s="91"/>
      <c r="L140" s="92"/>
    </row>
    <row r="141" spans="1:12" ht="12.75">
      <c r="A141" s="259"/>
      <c r="B141" s="108">
        <v>1</v>
      </c>
      <c r="C141" s="109" t="s">
        <v>298</v>
      </c>
      <c r="D141" s="109">
        <v>1</v>
      </c>
      <c r="E141" s="109">
        <v>0</v>
      </c>
      <c r="F141" s="109">
        <v>0</v>
      </c>
      <c r="G141" s="109">
        <v>0</v>
      </c>
      <c r="H141" s="24">
        <v>0</v>
      </c>
      <c r="I141" s="111">
        <v>0</v>
      </c>
      <c r="J141" s="24">
        <v>0</v>
      </c>
      <c r="K141" s="37"/>
      <c r="L141" s="90"/>
    </row>
    <row r="142" spans="1:12" ht="15.75" customHeight="1">
      <c r="A142" s="259"/>
      <c r="B142" s="230" t="s">
        <v>323</v>
      </c>
      <c r="C142" s="218"/>
      <c r="D142" s="218"/>
      <c r="E142" s="218"/>
      <c r="F142" s="218"/>
      <c r="G142" s="218"/>
      <c r="H142" s="218"/>
      <c r="I142" s="218"/>
      <c r="J142" s="218"/>
      <c r="K142" s="37"/>
      <c r="L142" s="90"/>
    </row>
    <row r="143" spans="1:12" ht="67.5">
      <c r="A143" s="259"/>
      <c r="B143" s="102" t="s">
        <v>26</v>
      </c>
      <c r="C143" s="83" t="s">
        <v>40</v>
      </c>
      <c r="D143" s="83" t="s">
        <v>29</v>
      </c>
      <c r="E143" s="83" t="s">
        <v>233</v>
      </c>
      <c r="F143" s="83" t="s">
        <v>30</v>
      </c>
      <c r="G143" s="83" t="s">
        <v>234</v>
      </c>
      <c r="H143" s="59" t="s">
        <v>36</v>
      </c>
      <c r="I143" s="59" t="s">
        <v>227</v>
      </c>
      <c r="J143" s="59" t="s">
        <v>228</v>
      </c>
      <c r="K143" s="91"/>
      <c r="L143" s="92"/>
    </row>
    <row r="144" spans="1:12" ht="12.75">
      <c r="A144" s="259"/>
      <c r="B144" s="108">
        <v>1</v>
      </c>
      <c r="C144" s="109" t="s">
        <v>296</v>
      </c>
      <c r="D144" s="109">
        <v>1</v>
      </c>
      <c r="E144" s="109">
        <v>0</v>
      </c>
      <c r="F144" s="109">
        <v>0</v>
      </c>
      <c r="G144" s="109">
        <v>0</v>
      </c>
      <c r="H144" s="126">
        <v>0</v>
      </c>
      <c r="I144" s="126">
        <v>0</v>
      </c>
      <c r="J144" s="126">
        <v>0</v>
      </c>
      <c r="K144" s="91"/>
      <c r="L144" s="92"/>
    </row>
    <row r="145" spans="1:12" ht="13.5" thickBot="1">
      <c r="A145" s="260"/>
      <c r="B145" s="108">
        <v>1</v>
      </c>
      <c r="C145" s="109" t="s">
        <v>298</v>
      </c>
      <c r="D145" s="109">
        <v>1</v>
      </c>
      <c r="E145" s="109">
        <v>0</v>
      </c>
      <c r="F145" s="109">
        <v>0</v>
      </c>
      <c r="G145" s="109">
        <v>0</v>
      </c>
      <c r="H145" s="134">
        <v>0</v>
      </c>
      <c r="I145" s="135">
        <v>0</v>
      </c>
      <c r="J145" s="134">
        <v>0</v>
      </c>
      <c r="K145" s="97"/>
      <c r="L145" s="98"/>
    </row>
    <row r="146" spans="1:12" ht="15.75" customHeight="1">
      <c r="A146" s="258" t="s">
        <v>275</v>
      </c>
      <c r="B146" s="249" t="s">
        <v>123</v>
      </c>
      <c r="C146" s="250"/>
      <c r="D146" s="250"/>
      <c r="E146" s="250"/>
      <c r="F146" s="250"/>
      <c r="G146" s="250"/>
      <c r="H146" s="250"/>
      <c r="I146" s="250"/>
      <c r="J146" s="250"/>
      <c r="K146" s="84"/>
      <c r="L146" s="85"/>
    </row>
    <row r="147" spans="1:12" ht="15.75" customHeight="1">
      <c r="A147" s="259"/>
      <c r="B147" s="253" t="s">
        <v>283</v>
      </c>
      <c r="C147" s="254"/>
      <c r="D147" s="254"/>
      <c r="E147" s="254"/>
      <c r="F147" s="254"/>
      <c r="G147" s="254"/>
      <c r="H147" s="254"/>
      <c r="I147" s="254"/>
      <c r="J147" s="251"/>
      <c r="K147" s="88"/>
      <c r="L147" s="89"/>
    </row>
    <row r="148" spans="1:12" ht="52.5" customHeight="1">
      <c r="A148" s="259"/>
      <c r="B148" s="77" t="s">
        <v>56</v>
      </c>
      <c r="C148" s="78" t="s">
        <v>57</v>
      </c>
      <c r="D148" s="78" t="s">
        <v>58</v>
      </c>
      <c r="E148" s="78" t="s">
        <v>59</v>
      </c>
      <c r="F148" s="78" t="s">
        <v>60</v>
      </c>
      <c r="G148" s="78" t="s">
        <v>61</v>
      </c>
      <c r="H148" s="78" t="s">
        <v>62</v>
      </c>
      <c r="I148" s="78" t="s">
        <v>63</v>
      </c>
      <c r="J148" s="78" t="s">
        <v>281</v>
      </c>
      <c r="K148" s="86"/>
      <c r="L148" s="87"/>
    </row>
    <row r="149" spans="1:12" ht="12.75">
      <c r="A149" s="259"/>
      <c r="B149" s="69">
        <v>6000</v>
      </c>
      <c r="C149" s="70">
        <v>663298.28</v>
      </c>
      <c r="D149" s="70">
        <v>184911.67</v>
      </c>
      <c r="E149" s="70">
        <v>0</v>
      </c>
      <c r="F149" s="70">
        <v>103871.54</v>
      </c>
      <c r="G149" s="206">
        <v>143109.92</v>
      </c>
      <c r="H149" s="70">
        <v>0</v>
      </c>
      <c r="I149" s="70">
        <v>0</v>
      </c>
      <c r="J149" s="175">
        <f>SUM(B149:I149)</f>
        <v>1101191.4100000001</v>
      </c>
      <c r="K149" s="88"/>
      <c r="L149" s="89"/>
    </row>
    <row r="150" spans="1:12" ht="15.75">
      <c r="A150" s="259"/>
      <c r="B150" s="251" t="s">
        <v>271</v>
      </c>
      <c r="C150" s="252"/>
      <c r="D150" s="252"/>
      <c r="E150" s="252"/>
      <c r="F150" s="252"/>
      <c r="G150" s="252"/>
      <c r="H150" s="252"/>
      <c r="I150" s="252"/>
      <c r="J150" s="252"/>
      <c r="K150" s="88"/>
      <c r="L150" s="89"/>
    </row>
    <row r="151" spans="1:12" ht="15.75">
      <c r="A151" s="259"/>
      <c r="B151" s="237" t="s">
        <v>25</v>
      </c>
      <c r="C151" s="217"/>
      <c r="D151" s="217"/>
      <c r="E151" s="217"/>
      <c r="F151" s="217"/>
      <c r="G151" s="217"/>
      <c r="H151" s="217"/>
      <c r="I151" s="217"/>
      <c r="J151" s="217"/>
      <c r="K151" s="37"/>
      <c r="L151" s="90"/>
    </row>
    <row r="152" spans="1:12" ht="90">
      <c r="A152" s="259"/>
      <c r="B152" s="99" t="s">
        <v>52</v>
      </c>
      <c r="C152" s="59" t="s">
        <v>53</v>
      </c>
      <c r="D152" s="59" t="s">
        <v>38</v>
      </c>
      <c r="E152" s="59" t="s">
        <v>225</v>
      </c>
      <c r="F152" s="59" t="s">
        <v>27</v>
      </c>
      <c r="G152" s="59" t="s">
        <v>36</v>
      </c>
      <c r="H152" s="59" t="s">
        <v>227</v>
      </c>
      <c r="I152" s="59" t="s">
        <v>228</v>
      </c>
      <c r="J152" s="59" t="s">
        <v>37</v>
      </c>
      <c r="K152" s="91"/>
      <c r="L152" s="92"/>
    </row>
    <row r="153" spans="1:12" ht="12.75">
      <c r="A153" s="259"/>
      <c r="B153" s="100">
        <v>0</v>
      </c>
      <c r="C153" s="67">
        <v>0</v>
      </c>
      <c r="D153" s="67">
        <v>0</v>
      </c>
      <c r="E153" s="67">
        <v>0</v>
      </c>
      <c r="F153" s="136">
        <v>0</v>
      </c>
      <c r="G153" s="67">
        <v>0</v>
      </c>
      <c r="H153" s="67">
        <v>0</v>
      </c>
      <c r="I153" s="67">
        <v>0</v>
      </c>
      <c r="J153" s="67">
        <v>0</v>
      </c>
      <c r="K153" s="93"/>
      <c r="L153" s="94"/>
    </row>
    <row r="154" spans="1:12" ht="15.75">
      <c r="A154" s="259"/>
      <c r="B154" s="230" t="s">
        <v>226</v>
      </c>
      <c r="C154" s="218"/>
      <c r="D154" s="218"/>
      <c r="E154" s="218"/>
      <c r="F154" s="218"/>
      <c r="G154" s="218"/>
      <c r="H154" s="218"/>
      <c r="I154" s="37"/>
      <c r="J154" s="37"/>
      <c r="K154" s="37"/>
      <c r="L154" s="90"/>
    </row>
    <row r="155" spans="1:12" ht="45">
      <c r="A155" s="259"/>
      <c r="B155" s="99" t="s">
        <v>52</v>
      </c>
      <c r="C155" s="59" t="s">
        <v>53</v>
      </c>
      <c r="D155" s="59" t="s">
        <v>38</v>
      </c>
      <c r="E155" s="59" t="s">
        <v>54</v>
      </c>
      <c r="F155" s="59" t="s">
        <v>36</v>
      </c>
      <c r="G155" s="59" t="s">
        <v>227</v>
      </c>
      <c r="H155" s="59" t="s">
        <v>228</v>
      </c>
      <c r="I155" s="91"/>
      <c r="J155" s="91"/>
      <c r="K155" s="91"/>
      <c r="L155" s="92"/>
    </row>
    <row r="156" spans="1:12" ht="12.75">
      <c r="A156" s="259"/>
      <c r="B156" s="100">
        <v>0</v>
      </c>
      <c r="C156" s="67">
        <v>0</v>
      </c>
      <c r="D156" s="67">
        <v>0</v>
      </c>
      <c r="E156" s="67">
        <v>0</v>
      </c>
      <c r="F156" s="67">
        <v>0</v>
      </c>
      <c r="G156" s="67">
        <v>0</v>
      </c>
      <c r="H156" s="67">
        <v>0</v>
      </c>
      <c r="I156" s="37"/>
      <c r="J156" s="37"/>
      <c r="K156" s="37"/>
      <c r="L156" s="90"/>
    </row>
    <row r="157" spans="1:12" ht="15.75" customHeight="1">
      <c r="A157" s="259"/>
      <c r="B157" s="230" t="s">
        <v>323</v>
      </c>
      <c r="C157" s="218"/>
      <c r="D157" s="218"/>
      <c r="E157" s="218"/>
      <c r="F157" s="218"/>
      <c r="G157" s="218"/>
      <c r="H157" s="218"/>
      <c r="I157" s="37"/>
      <c r="J157" s="37"/>
      <c r="K157" s="37"/>
      <c r="L157" s="90"/>
    </row>
    <row r="158" spans="1:12" ht="45">
      <c r="A158" s="259"/>
      <c r="B158" s="101" t="s">
        <v>52</v>
      </c>
      <c r="C158" s="81" t="s">
        <v>53</v>
      </c>
      <c r="D158" s="81" t="s">
        <v>38</v>
      </c>
      <c r="E158" s="81" t="s">
        <v>54</v>
      </c>
      <c r="F158" s="81" t="s">
        <v>36</v>
      </c>
      <c r="G158" s="81" t="s">
        <v>227</v>
      </c>
      <c r="H158" s="81" t="s">
        <v>228</v>
      </c>
      <c r="I158" s="91"/>
      <c r="J158" s="91"/>
      <c r="K158" s="91"/>
      <c r="L158" s="92"/>
    </row>
    <row r="159" spans="1:12" ht="16.5" thickBot="1">
      <c r="A159" s="260"/>
      <c r="B159" s="103">
        <v>0</v>
      </c>
      <c r="C159" s="104">
        <v>0</v>
      </c>
      <c r="D159" s="104">
        <v>0</v>
      </c>
      <c r="E159" s="104">
        <v>0</v>
      </c>
      <c r="F159" s="75">
        <v>0</v>
      </c>
      <c r="G159" s="96">
        <v>0</v>
      </c>
      <c r="H159" s="75">
        <v>0</v>
      </c>
      <c r="I159" s="97"/>
      <c r="J159" s="97"/>
      <c r="K159" s="97"/>
      <c r="L159" s="98"/>
    </row>
    <row r="160" spans="1:12" ht="15.75">
      <c r="A160" s="258" t="s">
        <v>275</v>
      </c>
      <c r="B160" s="255" t="s">
        <v>28</v>
      </c>
      <c r="C160" s="256"/>
      <c r="D160" s="256"/>
      <c r="E160" s="256"/>
      <c r="F160" s="256"/>
      <c r="G160" s="256"/>
      <c r="H160" s="256"/>
      <c r="I160" s="256"/>
      <c r="J160" s="256"/>
      <c r="K160" s="256"/>
      <c r="L160" s="257"/>
    </row>
    <row r="161" spans="1:12" ht="15.75">
      <c r="A161" s="259"/>
      <c r="B161" s="230" t="s">
        <v>123</v>
      </c>
      <c r="C161" s="218"/>
      <c r="D161" s="218"/>
      <c r="E161" s="218"/>
      <c r="F161" s="218"/>
      <c r="G161" s="218"/>
      <c r="H161" s="218"/>
      <c r="I161" s="218"/>
      <c r="J161" s="218"/>
      <c r="K161" s="218"/>
      <c r="L161" s="261"/>
    </row>
    <row r="162" spans="1:12" ht="78.75">
      <c r="A162" s="259"/>
      <c r="B162" s="102" t="s">
        <v>26</v>
      </c>
      <c r="C162" s="83" t="s">
        <v>40</v>
      </c>
      <c r="D162" s="83" t="s">
        <v>29</v>
      </c>
      <c r="E162" s="83" t="s">
        <v>233</v>
      </c>
      <c r="F162" s="83" t="s">
        <v>30</v>
      </c>
      <c r="G162" s="83" t="s">
        <v>234</v>
      </c>
      <c r="H162" s="83" t="s">
        <v>27</v>
      </c>
      <c r="I162" s="59" t="s">
        <v>36</v>
      </c>
      <c r="J162" s="59" t="s">
        <v>227</v>
      </c>
      <c r="K162" s="59" t="s">
        <v>228</v>
      </c>
      <c r="L162" s="80" t="s">
        <v>37</v>
      </c>
    </row>
    <row r="163" spans="1:15" ht="12.75">
      <c r="A163" s="259"/>
      <c r="B163" s="108">
        <v>1</v>
      </c>
      <c r="C163" s="109" t="s">
        <v>294</v>
      </c>
      <c r="D163" s="109">
        <v>1</v>
      </c>
      <c r="E163" s="109">
        <v>0</v>
      </c>
      <c r="F163" s="109">
        <v>0</v>
      </c>
      <c r="G163" s="109">
        <v>0</v>
      </c>
      <c r="H163" s="158">
        <f>O163</f>
        <v>28586.764085699997</v>
      </c>
      <c r="I163" s="109">
        <v>0</v>
      </c>
      <c r="J163" s="109">
        <v>0</v>
      </c>
      <c r="K163" s="108">
        <v>0</v>
      </c>
      <c r="L163" s="110">
        <v>0</v>
      </c>
      <c r="N163" s="109">
        <v>23661.21</v>
      </c>
      <c r="O163" s="156">
        <f>N163*1.20817</f>
        <v>28586.764085699997</v>
      </c>
    </row>
    <row r="164" spans="1:15" ht="12.75">
      <c r="A164" s="259"/>
      <c r="B164" s="108">
        <v>3</v>
      </c>
      <c r="C164" s="109" t="s">
        <v>300</v>
      </c>
      <c r="D164" s="109">
        <v>3</v>
      </c>
      <c r="E164" s="109">
        <v>0</v>
      </c>
      <c r="F164" s="109">
        <v>0</v>
      </c>
      <c r="G164" s="109">
        <v>0</v>
      </c>
      <c r="H164" s="158">
        <f>O164</f>
        <v>92456.4536651</v>
      </c>
      <c r="I164" s="109">
        <v>0</v>
      </c>
      <c r="J164" s="109">
        <v>0</v>
      </c>
      <c r="K164" s="108">
        <v>0</v>
      </c>
      <c r="L164" s="110">
        <v>0</v>
      </c>
      <c r="N164" s="109">
        <v>76526.03</v>
      </c>
      <c r="O164" s="156">
        <f>N164*1.20817</f>
        <v>92456.4536651</v>
      </c>
    </row>
    <row r="165" spans="1:15" ht="12.75">
      <c r="A165" s="259"/>
      <c r="B165" s="108">
        <v>1</v>
      </c>
      <c r="C165" s="109" t="s">
        <v>295</v>
      </c>
      <c r="D165" s="109">
        <v>1</v>
      </c>
      <c r="E165" s="109">
        <v>0</v>
      </c>
      <c r="F165" s="109">
        <v>0</v>
      </c>
      <c r="G165" s="109">
        <v>0</v>
      </c>
      <c r="H165" s="158">
        <f>O165</f>
        <v>17660.2195861</v>
      </c>
      <c r="I165" s="109">
        <v>0</v>
      </c>
      <c r="J165" s="109">
        <v>0</v>
      </c>
      <c r="K165" s="108">
        <v>0</v>
      </c>
      <c r="L165" s="110">
        <v>0</v>
      </c>
      <c r="N165" s="109">
        <v>14617.33</v>
      </c>
      <c r="O165" s="156">
        <f>N165*1.20817</f>
        <v>17660.2195861</v>
      </c>
    </row>
    <row r="166" spans="1:15" ht="12.75">
      <c r="A166" s="259"/>
      <c r="B166" s="108">
        <v>1</v>
      </c>
      <c r="C166" s="109" t="s">
        <v>296</v>
      </c>
      <c r="D166" s="109">
        <v>1</v>
      </c>
      <c r="E166" s="109">
        <v>0</v>
      </c>
      <c r="F166" s="109">
        <v>0</v>
      </c>
      <c r="G166" s="109">
        <v>0</v>
      </c>
      <c r="H166" s="158">
        <f>O166</f>
        <v>37752.6907711</v>
      </c>
      <c r="I166" s="109">
        <v>0</v>
      </c>
      <c r="J166" s="109">
        <v>0</v>
      </c>
      <c r="K166" s="108">
        <v>0</v>
      </c>
      <c r="L166" s="110">
        <v>0</v>
      </c>
      <c r="N166" s="109">
        <v>31247.83</v>
      </c>
      <c r="O166" s="156">
        <f>N166*1.20817</f>
        <v>37752.6907711</v>
      </c>
    </row>
    <row r="167" spans="1:15" ht="12.75">
      <c r="A167" s="259"/>
      <c r="B167" s="108">
        <v>1</v>
      </c>
      <c r="C167" s="109" t="s">
        <v>303</v>
      </c>
      <c r="D167" s="109">
        <v>1</v>
      </c>
      <c r="E167" s="109">
        <v>0</v>
      </c>
      <c r="F167" s="109">
        <v>0</v>
      </c>
      <c r="G167" s="109">
        <v>0</v>
      </c>
      <c r="H167" s="158">
        <f>O167</f>
        <v>44719.204379999996</v>
      </c>
      <c r="I167" s="109">
        <v>0</v>
      </c>
      <c r="J167" s="109">
        <v>0</v>
      </c>
      <c r="K167" s="108">
        <v>0</v>
      </c>
      <c r="L167" s="110">
        <v>0</v>
      </c>
      <c r="N167" s="109">
        <v>37014</v>
      </c>
      <c r="O167" s="156">
        <f>N167*1.20817</f>
        <v>44719.204379999996</v>
      </c>
    </row>
    <row r="168" spans="1:15" ht="12.75">
      <c r="A168" s="259"/>
      <c r="B168" s="108"/>
      <c r="C168" s="109"/>
      <c r="D168" s="109"/>
      <c r="E168" s="109"/>
      <c r="F168" s="109"/>
      <c r="G168" s="109"/>
      <c r="H168" s="114">
        <f>SUM(H163:H167)</f>
        <v>221175.332488</v>
      </c>
      <c r="I168" s="109"/>
      <c r="J168" s="109"/>
      <c r="K168" s="108"/>
      <c r="L168" s="110"/>
      <c r="N168" s="109">
        <f>SUM(N163:N167)</f>
        <v>183066.4</v>
      </c>
      <c r="O168" s="157">
        <f>SUM(O163:O167)</f>
        <v>221175.332488</v>
      </c>
    </row>
    <row r="169" spans="1:12" ht="12.75">
      <c r="A169" s="259"/>
      <c r="B169" s="108"/>
      <c r="C169" s="109"/>
      <c r="D169" s="109"/>
      <c r="E169" s="109"/>
      <c r="F169" s="109"/>
      <c r="G169" s="109"/>
      <c r="H169" s="109"/>
      <c r="I169" s="109"/>
      <c r="J169" s="109"/>
      <c r="K169" s="108"/>
      <c r="L169" s="110"/>
    </row>
    <row r="170" spans="1:12" ht="12.75">
      <c r="A170" s="259"/>
      <c r="B170" s="71"/>
      <c r="C170" s="22"/>
      <c r="D170" s="22"/>
      <c r="E170" s="22"/>
      <c r="F170" s="22"/>
      <c r="G170" s="22"/>
      <c r="H170" s="140"/>
      <c r="I170" s="82"/>
      <c r="J170" s="14"/>
      <c r="K170" s="72"/>
      <c r="L170" s="95"/>
    </row>
    <row r="171" spans="1:12" ht="15.75">
      <c r="A171" s="259"/>
      <c r="B171" s="230" t="s">
        <v>226</v>
      </c>
      <c r="C171" s="218"/>
      <c r="D171" s="218"/>
      <c r="E171" s="218"/>
      <c r="F171" s="218"/>
      <c r="G171" s="218"/>
      <c r="H171" s="218"/>
      <c r="I171" s="218"/>
      <c r="J171" s="218"/>
      <c r="K171" s="37"/>
      <c r="L171" s="90"/>
    </row>
    <row r="172" spans="1:12" ht="67.5">
      <c r="A172" s="259"/>
      <c r="B172" s="102" t="s">
        <v>26</v>
      </c>
      <c r="C172" s="83" t="s">
        <v>40</v>
      </c>
      <c r="D172" s="83" t="s">
        <v>29</v>
      </c>
      <c r="E172" s="83" t="s">
        <v>233</v>
      </c>
      <c r="F172" s="83" t="s">
        <v>30</v>
      </c>
      <c r="G172" s="83" t="s">
        <v>234</v>
      </c>
      <c r="H172" s="59" t="s">
        <v>36</v>
      </c>
      <c r="I172" s="59" t="s">
        <v>227</v>
      </c>
      <c r="J172" s="59" t="s">
        <v>228</v>
      </c>
      <c r="K172" s="91"/>
      <c r="L172" s="92"/>
    </row>
    <row r="173" spans="1:12" ht="12.75">
      <c r="A173" s="259"/>
      <c r="B173" s="108">
        <v>1</v>
      </c>
      <c r="C173" s="109" t="s">
        <v>294</v>
      </c>
      <c r="D173" s="109">
        <v>1</v>
      </c>
      <c r="E173" s="109">
        <v>0</v>
      </c>
      <c r="F173" s="109">
        <v>0</v>
      </c>
      <c r="G173" s="109">
        <v>0</v>
      </c>
      <c r="H173" s="109">
        <v>0</v>
      </c>
      <c r="I173" s="109">
        <v>0</v>
      </c>
      <c r="J173" s="109">
        <v>0</v>
      </c>
      <c r="K173" s="91"/>
      <c r="L173" s="92"/>
    </row>
    <row r="174" spans="1:12" ht="12.75">
      <c r="A174" s="259"/>
      <c r="B174" s="108">
        <v>3</v>
      </c>
      <c r="C174" s="109" t="s">
        <v>300</v>
      </c>
      <c r="D174" s="109">
        <v>3</v>
      </c>
      <c r="E174" s="109">
        <v>0</v>
      </c>
      <c r="F174" s="109">
        <v>0</v>
      </c>
      <c r="G174" s="109">
        <v>0</v>
      </c>
      <c r="H174" s="109">
        <v>0</v>
      </c>
      <c r="I174" s="109">
        <v>0</v>
      </c>
      <c r="J174" s="109">
        <v>0</v>
      </c>
      <c r="K174" s="91"/>
      <c r="L174" s="92"/>
    </row>
    <row r="175" spans="1:12" ht="12.75">
      <c r="A175" s="259"/>
      <c r="B175" s="108">
        <v>1</v>
      </c>
      <c r="C175" s="109" t="s">
        <v>295</v>
      </c>
      <c r="D175" s="109">
        <v>1</v>
      </c>
      <c r="E175" s="109">
        <v>0</v>
      </c>
      <c r="F175" s="109">
        <v>0</v>
      </c>
      <c r="G175" s="109">
        <v>0</v>
      </c>
      <c r="H175" s="109">
        <v>0</v>
      </c>
      <c r="I175" s="109">
        <v>0</v>
      </c>
      <c r="J175" s="109">
        <v>0</v>
      </c>
      <c r="K175" s="91"/>
      <c r="L175" s="92"/>
    </row>
    <row r="176" spans="1:12" ht="12.75">
      <c r="A176" s="259"/>
      <c r="B176" s="108">
        <v>1</v>
      </c>
      <c r="C176" s="109" t="s">
        <v>296</v>
      </c>
      <c r="D176" s="109">
        <v>1</v>
      </c>
      <c r="E176" s="109">
        <v>0</v>
      </c>
      <c r="F176" s="109">
        <v>0</v>
      </c>
      <c r="G176" s="109">
        <v>0</v>
      </c>
      <c r="H176" s="109">
        <v>0</v>
      </c>
      <c r="I176" s="109">
        <v>0</v>
      </c>
      <c r="J176" s="109">
        <v>0</v>
      </c>
      <c r="K176" s="91"/>
      <c r="L176" s="92"/>
    </row>
    <row r="177" spans="1:12" ht="12.75">
      <c r="A177" s="259"/>
      <c r="B177" s="108">
        <v>1</v>
      </c>
      <c r="C177" s="109" t="s">
        <v>303</v>
      </c>
      <c r="D177" s="109">
        <v>1</v>
      </c>
      <c r="E177" s="109">
        <v>0</v>
      </c>
      <c r="F177" s="109">
        <v>0</v>
      </c>
      <c r="G177" s="109">
        <v>0</v>
      </c>
      <c r="H177" s="109">
        <v>0</v>
      </c>
      <c r="I177" s="109">
        <v>0</v>
      </c>
      <c r="J177" s="109">
        <v>0</v>
      </c>
      <c r="K177" s="91"/>
      <c r="L177" s="92"/>
    </row>
    <row r="178" spans="1:12" ht="12.75">
      <c r="A178" s="259"/>
      <c r="B178" s="108"/>
      <c r="C178" s="109"/>
      <c r="D178" s="109"/>
      <c r="E178" s="109"/>
      <c r="F178" s="109"/>
      <c r="G178" s="109"/>
      <c r="H178" s="109"/>
      <c r="I178" s="109"/>
      <c r="J178" s="109"/>
      <c r="K178" s="91"/>
      <c r="L178" s="92"/>
    </row>
    <row r="179" spans="1:12" ht="12.75">
      <c r="A179" s="259"/>
      <c r="B179" s="108"/>
      <c r="C179" s="109"/>
      <c r="D179" s="109"/>
      <c r="E179" s="109"/>
      <c r="F179" s="109"/>
      <c r="G179" s="109"/>
      <c r="H179" s="109"/>
      <c r="I179" s="109"/>
      <c r="J179" s="109"/>
      <c r="K179" s="91"/>
      <c r="L179" s="92"/>
    </row>
    <row r="180" spans="1:12" ht="12.75">
      <c r="A180" s="259"/>
      <c r="B180" s="108"/>
      <c r="C180" s="109"/>
      <c r="D180" s="109"/>
      <c r="E180" s="109"/>
      <c r="F180" s="109"/>
      <c r="G180" s="109"/>
      <c r="H180" s="109"/>
      <c r="I180" s="109"/>
      <c r="J180" s="109"/>
      <c r="K180" s="91"/>
      <c r="L180" s="92"/>
    </row>
    <row r="181" spans="1:12" ht="15.75" customHeight="1">
      <c r="A181" s="259"/>
      <c r="B181" s="230" t="s">
        <v>323</v>
      </c>
      <c r="C181" s="218"/>
      <c r="D181" s="218"/>
      <c r="E181" s="218"/>
      <c r="F181" s="218"/>
      <c r="G181" s="218"/>
      <c r="H181" s="218"/>
      <c r="I181" s="218"/>
      <c r="J181" s="218"/>
      <c r="K181" s="37"/>
      <c r="L181" s="90"/>
    </row>
    <row r="182" spans="1:12" ht="67.5">
      <c r="A182" s="259"/>
      <c r="B182" s="102" t="s">
        <v>26</v>
      </c>
      <c r="C182" s="83" t="s">
        <v>40</v>
      </c>
      <c r="D182" s="83" t="s">
        <v>29</v>
      </c>
      <c r="E182" s="83" t="s">
        <v>233</v>
      </c>
      <c r="F182" s="83" t="s">
        <v>30</v>
      </c>
      <c r="G182" s="83" t="s">
        <v>234</v>
      </c>
      <c r="H182" s="59" t="s">
        <v>36</v>
      </c>
      <c r="I182" s="59" t="s">
        <v>227</v>
      </c>
      <c r="J182" s="59" t="s">
        <v>228</v>
      </c>
      <c r="K182" s="91"/>
      <c r="L182" s="92"/>
    </row>
    <row r="183" spans="1:12" ht="12.75">
      <c r="A183" s="259"/>
      <c r="B183" s="108">
        <v>1</v>
      </c>
      <c r="C183" s="109" t="s">
        <v>294</v>
      </c>
      <c r="D183" s="109">
        <v>1</v>
      </c>
      <c r="E183" s="109">
        <v>0</v>
      </c>
      <c r="F183" s="109">
        <v>0</v>
      </c>
      <c r="G183" s="109">
        <v>0</v>
      </c>
      <c r="H183" s="109">
        <v>0</v>
      </c>
      <c r="I183" s="109">
        <v>0</v>
      </c>
      <c r="J183" s="109">
        <v>0</v>
      </c>
      <c r="K183" s="91"/>
      <c r="L183" s="92"/>
    </row>
    <row r="184" spans="1:12" ht="12.75">
      <c r="A184" s="259"/>
      <c r="B184" s="108">
        <v>2</v>
      </c>
      <c r="C184" s="109" t="s">
        <v>300</v>
      </c>
      <c r="D184" s="109">
        <v>2</v>
      </c>
      <c r="E184" s="109">
        <v>0</v>
      </c>
      <c r="F184" s="109">
        <v>0</v>
      </c>
      <c r="G184" s="109">
        <v>0</v>
      </c>
      <c r="H184" s="109">
        <v>0</v>
      </c>
      <c r="I184" s="109">
        <v>0</v>
      </c>
      <c r="J184" s="109">
        <v>0</v>
      </c>
      <c r="K184" s="91"/>
      <c r="L184" s="92"/>
    </row>
    <row r="185" spans="1:12" ht="12.75">
      <c r="A185" s="259"/>
      <c r="B185" s="108">
        <v>1</v>
      </c>
      <c r="C185" s="109" t="s">
        <v>295</v>
      </c>
      <c r="D185" s="109">
        <v>1</v>
      </c>
      <c r="E185" s="109">
        <v>0</v>
      </c>
      <c r="F185" s="109">
        <v>0</v>
      </c>
      <c r="G185" s="109">
        <v>0</v>
      </c>
      <c r="H185" s="109">
        <v>0</v>
      </c>
      <c r="I185" s="109">
        <v>0</v>
      </c>
      <c r="J185" s="109">
        <v>0</v>
      </c>
      <c r="K185" s="91"/>
      <c r="L185" s="92"/>
    </row>
    <row r="186" spans="1:12" ht="12.75">
      <c r="A186" s="259"/>
      <c r="B186" s="108">
        <v>1</v>
      </c>
      <c r="C186" s="109" t="s">
        <v>296</v>
      </c>
      <c r="D186" s="109">
        <v>1</v>
      </c>
      <c r="E186" s="109">
        <v>0</v>
      </c>
      <c r="F186" s="109">
        <v>0</v>
      </c>
      <c r="G186" s="109">
        <v>0</v>
      </c>
      <c r="H186" s="109">
        <v>0</v>
      </c>
      <c r="I186" s="109">
        <v>0</v>
      </c>
      <c r="J186" s="109">
        <v>0</v>
      </c>
      <c r="K186" s="91"/>
      <c r="L186" s="92"/>
    </row>
    <row r="187" spans="1:12" ht="12.75">
      <c r="A187" s="259"/>
      <c r="B187" s="108">
        <v>1</v>
      </c>
      <c r="C187" s="109" t="s">
        <v>303</v>
      </c>
      <c r="D187" s="109">
        <v>1</v>
      </c>
      <c r="E187" s="109">
        <v>0</v>
      </c>
      <c r="F187" s="109">
        <v>0</v>
      </c>
      <c r="G187" s="109">
        <v>0</v>
      </c>
      <c r="H187" s="109">
        <v>0</v>
      </c>
      <c r="I187" s="109">
        <v>0</v>
      </c>
      <c r="J187" s="109">
        <v>0</v>
      </c>
      <c r="K187" s="91"/>
      <c r="L187" s="92"/>
    </row>
    <row r="188" spans="1:12" ht="12.75">
      <c r="A188" s="259"/>
      <c r="B188" s="108"/>
      <c r="C188" s="109"/>
      <c r="D188" s="109"/>
      <c r="E188" s="109"/>
      <c r="F188" s="109"/>
      <c r="G188" s="109"/>
      <c r="H188" s="109"/>
      <c r="I188" s="109"/>
      <c r="J188" s="109"/>
      <c r="K188" s="91"/>
      <c r="L188" s="92"/>
    </row>
    <row r="189" spans="1:12" ht="12.75">
      <c r="A189" s="259"/>
      <c r="B189" s="108"/>
      <c r="C189" s="109"/>
      <c r="D189" s="109"/>
      <c r="E189" s="109"/>
      <c r="F189" s="109"/>
      <c r="G189" s="109"/>
      <c r="H189" s="109"/>
      <c r="I189" s="109"/>
      <c r="J189" s="109"/>
      <c r="K189" s="91"/>
      <c r="L189" s="92"/>
    </row>
    <row r="190" spans="1:12" ht="13.5" thickBot="1">
      <c r="A190" s="260"/>
      <c r="B190" s="73"/>
      <c r="C190" s="74"/>
      <c r="D190" s="74"/>
      <c r="E190" s="74"/>
      <c r="F190" s="74"/>
      <c r="G190" s="74"/>
      <c r="H190" s="75"/>
      <c r="I190" s="96"/>
      <c r="J190" s="75"/>
      <c r="K190" s="97"/>
      <c r="L190" s="98"/>
    </row>
    <row r="191" spans="1:12" ht="15.75">
      <c r="A191" s="258" t="s">
        <v>276</v>
      </c>
      <c r="B191" s="249" t="s">
        <v>123</v>
      </c>
      <c r="C191" s="250"/>
      <c r="D191" s="250"/>
      <c r="E191" s="250"/>
      <c r="F191" s="250"/>
      <c r="G191" s="250"/>
      <c r="H191" s="250"/>
      <c r="I191" s="250"/>
      <c r="J191" s="250"/>
      <c r="K191" s="84"/>
      <c r="L191" s="85"/>
    </row>
    <row r="192" spans="1:12" ht="15.75">
      <c r="A192" s="259"/>
      <c r="B192" s="253" t="s">
        <v>283</v>
      </c>
      <c r="C192" s="254"/>
      <c r="D192" s="254"/>
      <c r="E192" s="254"/>
      <c r="F192" s="254"/>
      <c r="G192" s="254"/>
      <c r="H192" s="254"/>
      <c r="I192" s="254"/>
      <c r="J192" s="251"/>
      <c r="K192" s="88"/>
      <c r="L192" s="89"/>
    </row>
    <row r="193" spans="1:12" ht="33.75">
      <c r="A193" s="259"/>
      <c r="B193" s="77" t="s">
        <v>56</v>
      </c>
      <c r="C193" s="78" t="s">
        <v>57</v>
      </c>
      <c r="D193" s="78" t="s">
        <v>58</v>
      </c>
      <c r="E193" s="78" t="s">
        <v>59</v>
      </c>
      <c r="F193" s="78" t="s">
        <v>60</v>
      </c>
      <c r="G193" s="78" t="s">
        <v>61</v>
      </c>
      <c r="H193" s="78" t="s">
        <v>62</v>
      </c>
      <c r="I193" s="78" t="s">
        <v>63</v>
      </c>
      <c r="J193" s="78" t="s">
        <v>281</v>
      </c>
      <c r="K193" s="86"/>
      <c r="L193" s="87"/>
    </row>
    <row r="194" spans="1:12" ht="12.75">
      <c r="A194" s="259"/>
      <c r="B194" s="69">
        <v>246.07</v>
      </c>
      <c r="C194" s="70">
        <v>11579.54</v>
      </c>
      <c r="D194" s="70">
        <v>0</v>
      </c>
      <c r="E194" s="70">
        <v>0</v>
      </c>
      <c r="F194" s="70">
        <v>0</v>
      </c>
      <c r="G194" s="206">
        <v>245.65</v>
      </c>
      <c r="H194" s="70">
        <v>0</v>
      </c>
      <c r="I194" s="70">
        <v>0</v>
      </c>
      <c r="J194" s="175">
        <f>SUM(B194:I194)</f>
        <v>12071.26</v>
      </c>
      <c r="K194" s="88"/>
      <c r="L194" s="89"/>
    </row>
    <row r="195" spans="1:12" ht="15.75">
      <c r="A195" s="259"/>
      <c r="B195" s="251" t="s">
        <v>271</v>
      </c>
      <c r="C195" s="252"/>
      <c r="D195" s="252"/>
      <c r="E195" s="252"/>
      <c r="F195" s="252"/>
      <c r="G195" s="252"/>
      <c r="H195" s="252"/>
      <c r="I195" s="252"/>
      <c r="J195" s="252"/>
      <c r="K195" s="88"/>
      <c r="L195" s="89"/>
    </row>
    <row r="196" spans="1:12" ht="15.75">
      <c r="A196" s="259"/>
      <c r="B196" s="237" t="s">
        <v>25</v>
      </c>
      <c r="C196" s="217"/>
      <c r="D196" s="217"/>
      <c r="E196" s="217"/>
      <c r="F196" s="217"/>
      <c r="G196" s="217"/>
      <c r="H196" s="217"/>
      <c r="I196" s="217"/>
      <c r="J196" s="217"/>
      <c r="K196" s="37"/>
      <c r="L196" s="90"/>
    </row>
    <row r="197" spans="1:12" ht="90">
      <c r="A197" s="259"/>
      <c r="B197" s="99" t="s">
        <v>52</v>
      </c>
      <c r="C197" s="59" t="s">
        <v>53</v>
      </c>
      <c r="D197" s="59" t="s">
        <v>38</v>
      </c>
      <c r="E197" s="59" t="s">
        <v>225</v>
      </c>
      <c r="F197" s="59" t="s">
        <v>27</v>
      </c>
      <c r="G197" s="59" t="s">
        <v>36</v>
      </c>
      <c r="H197" s="59" t="s">
        <v>227</v>
      </c>
      <c r="I197" s="59" t="s">
        <v>228</v>
      </c>
      <c r="J197" s="59" t="s">
        <v>37</v>
      </c>
      <c r="K197" s="91"/>
      <c r="L197" s="92"/>
    </row>
    <row r="198" spans="1:12" ht="12.75">
      <c r="A198" s="259"/>
      <c r="B198" s="100">
        <v>0</v>
      </c>
      <c r="C198" s="67">
        <v>0</v>
      </c>
      <c r="D198" s="67">
        <v>0</v>
      </c>
      <c r="E198" s="67">
        <v>0</v>
      </c>
      <c r="F198" s="136">
        <v>0</v>
      </c>
      <c r="G198" s="67">
        <v>0</v>
      </c>
      <c r="H198" s="67">
        <v>0</v>
      </c>
      <c r="I198" s="67">
        <v>0</v>
      </c>
      <c r="J198" s="67">
        <v>0</v>
      </c>
      <c r="K198" s="93"/>
      <c r="L198" s="94"/>
    </row>
    <row r="199" spans="1:12" ht="15.75">
      <c r="A199" s="259"/>
      <c r="B199" s="230" t="s">
        <v>226</v>
      </c>
      <c r="C199" s="218"/>
      <c r="D199" s="218"/>
      <c r="E199" s="218"/>
      <c r="F199" s="218"/>
      <c r="G199" s="218"/>
      <c r="H199" s="218"/>
      <c r="I199" s="37"/>
      <c r="J199" s="37"/>
      <c r="K199" s="37"/>
      <c r="L199" s="90"/>
    </row>
    <row r="200" spans="1:12" ht="45">
      <c r="A200" s="259"/>
      <c r="B200" s="99" t="s">
        <v>52</v>
      </c>
      <c r="C200" s="59" t="s">
        <v>53</v>
      </c>
      <c r="D200" s="59" t="s">
        <v>38</v>
      </c>
      <c r="E200" s="59" t="s">
        <v>54</v>
      </c>
      <c r="F200" s="59" t="s">
        <v>36</v>
      </c>
      <c r="G200" s="59" t="s">
        <v>227</v>
      </c>
      <c r="H200" s="59" t="s">
        <v>228</v>
      </c>
      <c r="I200" s="91"/>
      <c r="J200" s="91"/>
      <c r="K200" s="91"/>
      <c r="L200" s="92"/>
    </row>
    <row r="201" spans="1:12" ht="12.75">
      <c r="A201" s="259"/>
      <c r="B201" s="100">
        <v>0</v>
      </c>
      <c r="C201" s="67">
        <v>0</v>
      </c>
      <c r="D201" s="67">
        <v>0</v>
      </c>
      <c r="E201" s="67">
        <v>0</v>
      </c>
      <c r="F201" s="67">
        <v>0</v>
      </c>
      <c r="G201" s="67">
        <v>0</v>
      </c>
      <c r="H201" s="67">
        <v>0</v>
      </c>
      <c r="I201" s="37"/>
      <c r="J201" s="37"/>
      <c r="K201" s="37"/>
      <c r="L201" s="90"/>
    </row>
    <row r="202" spans="1:12" ht="15.75" customHeight="1">
      <c r="A202" s="259"/>
      <c r="B202" s="230" t="s">
        <v>323</v>
      </c>
      <c r="C202" s="218"/>
      <c r="D202" s="218"/>
      <c r="E202" s="218"/>
      <c r="F202" s="218"/>
      <c r="G202" s="218"/>
      <c r="H202" s="218"/>
      <c r="I202" s="37"/>
      <c r="J202" s="37"/>
      <c r="K202" s="37"/>
      <c r="L202" s="90"/>
    </row>
    <row r="203" spans="1:12" ht="45">
      <c r="A203" s="259"/>
      <c r="B203" s="101" t="s">
        <v>52</v>
      </c>
      <c r="C203" s="81" t="s">
        <v>53</v>
      </c>
      <c r="D203" s="81" t="s">
        <v>38</v>
      </c>
      <c r="E203" s="81" t="s">
        <v>54</v>
      </c>
      <c r="F203" s="81" t="s">
        <v>36</v>
      </c>
      <c r="G203" s="81" t="s">
        <v>227</v>
      </c>
      <c r="H203" s="81" t="s">
        <v>228</v>
      </c>
      <c r="I203" s="91"/>
      <c r="J203" s="91"/>
      <c r="K203" s="91"/>
      <c r="L203" s="92"/>
    </row>
    <row r="204" spans="1:12" ht="16.5" thickBot="1">
      <c r="A204" s="260"/>
      <c r="B204" s="103">
        <v>0</v>
      </c>
      <c r="C204" s="104">
        <v>0</v>
      </c>
      <c r="D204" s="104">
        <v>0</v>
      </c>
      <c r="E204" s="104">
        <v>0</v>
      </c>
      <c r="F204" s="75">
        <v>0</v>
      </c>
      <c r="G204" s="96">
        <v>0</v>
      </c>
      <c r="H204" s="75">
        <v>0</v>
      </c>
      <c r="I204" s="97"/>
      <c r="J204" s="97"/>
      <c r="K204" s="97"/>
      <c r="L204" s="98"/>
    </row>
    <row r="205" spans="1:12" ht="15.75">
      <c r="A205" s="258" t="s">
        <v>276</v>
      </c>
      <c r="B205" s="255" t="s">
        <v>28</v>
      </c>
      <c r="C205" s="256"/>
      <c r="D205" s="256"/>
      <c r="E205" s="256"/>
      <c r="F205" s="256"/>
      <c r="G205" s="256"/>
      <c r="H205" s="256"/>
      <c r="I205" s="256"/>
      <c r="J205" s="256"/>
      <c r="K205" s="256"/>
      <c r="L205" s="257"/>
    </row>
    <row r="206" spans="1:12" ht="15.75">
      <c r="A206" s="259"/>
      <c r="B206" s="230" t="s">
        <v>123</v>
      </c>
      <c r="C206" s="218"/>
      <c r="D206" s="218"/>
      <c r="E206" s="218"/>
      <c r="F206" s="218"/>
      <c r="G206" s="218"/>
      <c r="H206" s="218"/>
      <c r="I206" s="218"/>
      <c r="J206" s="218"/>
      <c r="K206" s="218"/>
      <c r="L206" s="261"/>
    </row>
    <row r="207" spans="1:12" ht="78.75">
      <c r="A207" s="259"/>
      <c r="B207" s="102" t="s">
        <v>26</v>
      </c>
      <c r="C207" s="83" t="s">
        <v>40</v>
      </c>
      <c r="D207" s="83" t="s">
        <v>29</v>
      </c>
      <c r="E207" s="83" t="s">
        <v>233</v>
      </c>
      <c r="F207" s="83" t="s">
        <v>30</v>
      </c>
      <c r="G207" s="83" t="s">
        <v>234</v>
      </c>
      <c r="H207" s="83" t="s">
        <v>27</v>
      </c>
      <c r="I207" s="59" t="s">
        <v>36</v>
      </c>
      <c r="J207" s="59" t="s">
        <v>227</v>
      </c>
      <c r="K207" s="59" t="s">
        <v>228</v>
      </c>
      <c r="L207" s="80" t="s">
        <v>37</v>
      </c>
    </row>
    <row r="208" spans="1:16" ht="12.75">
      <c r="A208" s="259"/>
      <c r="B208" s="108"/>
      <c r="C208" s="109"/>
      <c r="D208" s="109"/>
      <c r="E208" s="109"/>
      <c r="F208" s="109"/>
      <c r="G208" s="109"/>
      <c r="H208" s="291"/>
      <c r="I208" s="109"/>
      <c r="J208" s="109"/>
      <c r="K208" s="108"/>
      <c r="L208" s="110"/>
      <c r="O208" s="142">
        <v>22175.83</v>
      </c>
      <c r="P208" s="155">
        <f>O208*1.20817</f>
        <v>26792.1725311</v>
      </c>
    </row>
    <row r="209" spans="1:16" ht="12.75">
      <c r="A209" s="259"/>
      <c r="B209" s="108"/>
      <c r="C209" s="109"/>
      <c r="D209" s="109"/>
      <c r="E209" s="109"/>
      <c r="F209" s="109"/>
      <c r="G209" s="109"/>
      <c r="H209" s="291"/>
      <c r="I209" s="109"/>
      <c r="J209" s="109"/>
      <c r="K209" s="108"/>
      <c r="L209" s="110"/>
      <c r="O209" s="142">
        <v>40559.34</v>
      </c>
      <c r="P209" s="155">
        <f aca="true" t="shared" si="4" ref="P209:P214">O209*1.20817</f>
        <v>49002.57780779999</v>
      </c>
    </row>
    <row r="210" spans="1:16" ht="12.75">
      <c r="A210" s="259"/>
      <c r="B210" s="108"/>
      <c r="C210" s="109"/>
      <c r="D210" s="109"/>
      <c r="E210" s="109"/>
      <c r="F210" s="109"/>
      <c r="G210" s="109"/>
      <c r="H210" s="291"/>
      <c r="I210" s="109"/>
      <c r="J210" s="109"/>
      <c r="K210" s="108"/>
      <c r="L210" s="110"/>
      <c r="O210" s="142">
        <v>51669.76</v>
      </c>
      <c r="P210" s="155">
        <f t="shared" si="4"/>
        <v>62425.8539392</v>
      </c>
    </row>
    <row r="211" spans="1:16" ht="12.75">
      <c r="A211" s="259"/>
      <c r="B211" s="108"/>
      <c r="C211" s="109"/>
      <c r="D211" s="109"/>
      <c r="E211" s="109"/>
      <c r="F211" s="109"/>
      <c r="G211" s="109"/>
      <c r="H211" s="291"/>
      <c r="I211" s="109"/>
      <c r="J211" s="109"/>
      <c r="K211" s="108"/>
      <c r="L211" s="110"/>
      <c r="O211" s="142">
        <v>26413.76</v>
      </c>
      <c r="P211" s="155">
        <f t="shared" si="4"/>
        <v>31912.312419199996</v>
      </c>
    </row>
    <row r="212" spans="1:16" ht="12.75">
      <c r="A212" s="259"/>
      <c r="B212" s="108"/>
      <c r="C212" s="109"/>
      <c r="D212" s="109"/>
      <c r="E212" s="109"/>
      <c r="F212" s="109"/>
      <c r="G212" s="109"/>
      <c r="H212" s="291"/>
      <c r="I212" s="109"/>
      <c r="J212" s="109"/>
      <c r="K212" s="108"/>
      <c r="L212" s="110"/>
      <c r="O212" s="142">
        <v>45678.44</v>
      </c>
      <c r="P212" s="155">
        <f t="shared" si="4"/>
        <v>55187.320854800004</v>
      </c>
    </row>
    <row r="213" spans="1:16" ht="12.75">
      <c r="A213" s="259"/>
      <c r="B213" s="108"/>
      <c r="C213" s="109"/>
      <c r="D213" s="109"/>
      <c r="E213" s="109"/>
      <c r="F213" s="109"/>
      <c r="G213" s="109"/>
      <c r="H213" s="291"/>
      <c r="I213" s="109"/>
      <c r="J213" s="109"/>
      <c r="K213" s="108"/>
      <c r="L213" s="110"/>
      <c r="O213" s="142">
        <v>60389.78</v>
      </c>
      <c r="P213" s="155">
        <f t="shared" si="4"/>
        <v>72961.1205026</v>
      </c>
    </row>
    <row r="214" spans="1:16" ht="12.75">
      <c r="A214" s="259"/>
      <c r="B214" s="108"/>
      <c r="C214" s="109"/>
      <c r="D214" s="109"/>
      <c r="E214" s="109"/>
      <c r="F214" s="109"/>
      <c r="G214" s="109"/>
      <c r="H214" s="291"/>
      <c r="I214" s="109"/>
      <c r="J214" s="109"/>
      <c r="K214" s="108"/>
      <c r="L214" s="110"/>
      <c r="O214" s="142">
        <v>83186.76</v>
      </c>
      <c r="P214" s="155">
        <f t="shared" si="4"/>
        <v>100503.74782919999</v>
      </c>
    </row>
    <row r="215" spans="1:16" ht="12.75">
      <c r="A215" s="259"/>
      <c r="B215" s="108"/>
      <c r="C215" s="109"/>
      <c r="D215" s="109"/>
      <c r="E215" s="109"/>
      <c r="F215" s="109"/>
      <c r="G215" s="109"/>
      <c r="H215" s="292"/>
      <c r="I215" s="109"/>
      <c r="J215" s="109"/>
      <c r="K215" s="108"/>
      <c r="L215" s="110"/>
      <c r="O215" s="141"/>
      <c r="P215" s="155">
        <f>O215*1.331</f>
        <v>0</v>
      </c>
    </row>
    <row r="216" spans="1:16" ht="12.75">
      <c r="A216" s="259"/>
      <c r="B216" s="108"/>
      <c r="C216" s="109"/>
      <c r="D216" s="109"/>
      <c r="E216" s="109"/>
      <c r="F216" s="109"/>
      <c r="G216" s="109"/>
      <c r="H216" s="293">
        <f>SUM(H208:H215)</f>
        <v>0</v>
      </c>
      <c r="I216" s="109"/>
      <c r="J216" s="109"/>
      <c r="K216" s="108"/>
      <c r="L216" s="110"/>
      <c r="O216" s="143">
        <f>SUM(O208:O215)</f>
        <v>330073.67</v>
      </c>
      <c r="P216" s="159">
        <f>SUM(P208:P215)</f>
        <v>398785.10588389996</v>
      </c>
    </row>
    <row r="217" spans="1:12" ht="12.75">
      <c r="A217" s="259"/>
      <c r="B217" s="71"/>
      <c r="C217" s="22"/>
      <c r="D217" s="22"/>
      <c r="E217" s="22"/>
      <c r="F217" s="22"/>
      <c r="G217" s="22"/>
      <c r="H217" s="22"/>
      <c r="I217" s="82"/>
      <c r="J217" s="14"/>
      <c r="K217" s="72"/>
      <c r="L217" s="95"/>
    </row>
    <row r="218" spans="1:12" ht="15.75">
      <c r="A218" s="259"/>
      <c r="B218" s="230" t="s">
        <v>226</v>
      </c>
      <c r="C218" s="218"/>
      <c r="D218" s="218"/>
      <c r="E218" s="218"/>
      <c r="F218" s="218"/>
      <c r="G218" s="218"/>
      <c r="H218" s="218"/>
      <c r="I218" s="218"/>
      <c r="J218" s="218"/>
      <c r="K218" s="109"/>
      <c r="L218" s="115"/>
    </row>
    <row r="219" spans="1:12" ht="67.5">
      <c r="A219" s="259"/>
      <c r="B219" s="102" t="s">
        <v>26</v>
      </c>
      <c r="C219" s="83" t="s">
        <v>40</v>
      </c>
      <c r="D219" s="83" t="s">
        <v>29</v>
      </c>
      <c r="E219" s="83" t="s">
        <v>233</v>
      </c>
      <c r="F219" s="83" t="s">
        <v>30</v>
      </c>
      <c r="G219" s="83" t="s">
        <v>234</v>
      </c>
      <c r="H219" s="59" t="s">
        <v>36</v>
      </c>
      <c r="I219" s="59" t="s">
        <v>227</v>
      </c>
      <c r="J219" s="59" t="s">
        <v>228</v>
      </c>
      <c r="K219" s="91"/>
      <c r="L219" s="92"/>
    </row>
    <row r="220" spans="1:12" ht="12.75">
      <c r="A220" s="259"/>
      <c r="B220" s="108"/>
      <c r="C220" s="109"/>
      <c r="D220" s="109"/>
      <c r="E220" s="109"/>
      <c r="F220" s="109"/>
      <c r="G220" s="109"/>
      <c r="H220" s="109"/>
      <c r="I220" s="109"/>
      <c r="J220" s="109"/>
      <c r="K220" s="91"/>
      <c r="L220" s="92"/>
    </row>
    <row r="221" spans="1:12" ht="12.75">
      <c r="A221" s="259"/>
      <c r="B221" s="108"/>
      <c r="C221" s="109"/>
      <c r="D221" s="109"/>
      <c r="E221" s="109"/>
      <c r="F221" s="109"/>
      <c r="G221" s="109"/>
      <c r="H221" s="109"/>
      <c r="I221" s="109"/>
      <c r="J221" s="109"/>
      <c r="L221" s="92"/>
    </row>
    <row r="222" spans="1:12" ht="12.75">
      <c r="A222" s="259"/>
      <c r="B222" s="108">
        <v>1</v>
      </c>
      <c r="C222" s="109" t="s">
        <v>300</v>
      </c>
      <c r="D222" s="109">
        <v>2</v>
      </c>
      <c r="E222" s="109">
        <v>0</v>
      </c>
      <c r="F222" s="109">
        <v>0</v>
      </c>
      <c r="G222" s="109">
        <v>0</v>
      </c>
      <c r="H222" s="109">
        <v>0</v>
      </c>
      <c r="I222" s="109">
        <v>0</v>
      </c>
      <c r="J222" s="109">
        <v>0</v>
      </c>
      <c r="K222" s="76"/>
      <c r="L222" s="92"/>
    </row>
    <row r="223" spans="1:12" ht="12.75">
      <c r="A223" s="259"/>
      <c r="B223" s="108">
        <v>1</v>
      </c>
      <c r="C223" s="109" t="s">
        <v>319</v>
      </c>
      <c r="D223" s="109">
        <v>1</v>
      </c>
      <c r="E223" s="109">
        <v>0</v>
      </c>
      <c r="F223" s="109">
        <v>0</v>
      </c>
      <c r="G223" s="109">
        <v>0</v>
      </c>
      <c r="H223" s="109">
        <v>0</v>
      </c>
      <c r="I223" s="109">
        <v>0</v>
      </c>
      <c r="J223" s="109">
        <v>0</v>
      </c>
      <c r="L223" s="92"/>
    </row>
    <row r="224" spans="1:12" ht="12.75">
      <c r="A224" s="259"/>
      <c r="B224" s="108"/>
      <c r="C224" s="109"/>
      <c r="D224" s="109"/>
      <c r="E224" s="109"/>
      <c r="F224" s="109"/>
      <c r="G224" s="109"/>
      <c r="H224" s="109"/>
      <c r="I224" s="109"/>
      <c r="J224" s="109"/>
      <c r="K224" s="91"/>
      <c r="L224" s="92"/>
    </row>
    <row r="225" spans="1:12" ht="12.75">
      <c r="A225" s="259"/>
      <c r="B225" s="108"/>
      <c r="C225" s="109"/>
      <c r="D225" s="109"/>
      <c r="E225" s="109"/>
      <c r="F225" s="109"/>
      <c r="G225" s="109"/>
      <c r="H225" s="109"/>
      <c r="I225" s="109"/>
      <c r="J225" s="109"/>
      <c r="K225" s="91"/>
      <c r="L225" s="92"/>
    </row>
    <row r="226" spans="1:12" ht="12.75">
      <c r="A226" s="259"/>
      <c r="B226" s="108"/>
      <c r="C226" s="109"/>
      <c r="D226" s="109"/>
      <c r="E226" s="109"/>
      <c r="F226" s="109"/>
      <c r="G226" s="109"/>
      <c r="H226" s="109"/>
      <c r="I226" s="109"/>
      <c r="J226" s="109"/>
      <c r="K226" s="91"/>
      <c r="L226" s="92"/>
    </row>
    <row r="227" spans="1:12" ht="12.75">
      <c r="A227" s="259"/>
      <c r="B227" s="108"/>
      <c r="C227" s="109"/>
      <c r="D227" s="109"/>
      <c r="E227" s="109"/>
      <c r="F227" s="109"/>
      <c r="G227" s="109"/>
      <c r="H227" s="109"/>
      <c r="I227" s="109"/>
      <c r="J227" s="109"/>
      <c r="K227" s="91"/>
      <c r="L227" s="92"/>
    </row>
    <row r="228" spans="1:12" ht="12.75">
      <c r="A228" s="259"/>
      <c r="B228" s="108"/>
      <c r="C228" s="109"/>
      <c r="D228" s="109"/>
      <c r="E228" s="109"/>
      <c r="F228" s="109"/>
      <c r="G228" s="109"/>
      <c r="H228" s="109"/>
      <c r="I228" s="109"/>
      <c r="J228" s="109"/>
      <c r="L228" s="92"/>
    </row>
    <row r="229" spans="1:12" ht="12.75">
      <c r="A229" s="259"/>
      <c r="B229" s="108"/>
      <c r="C229" s="109"/>
      <c r="D229" s="109"/>
      <c r="E229" s="109"/>
      <c r="F229" s="109"/>
      <c r="G229" s="109"/>
      <c r="H229" s="109"/>
      <c r="I229" s="109"/>
      <c r="J229" s="109"/>
      <c r="K229" s="91"/>
      <c r="L229" s="92"/>
    </row>
    <row r="230" spans="1:12" ht="12.75">
      <c r="A230" s="259"/>
      <c r="B230" s="71"/>
      <c r="C230" s="22"/>
      <c r="D230" s="22"/>
      <c r="E230" s="22"/>
      <c r="F230" s="22"/>
      <c r="G230" s="22"/>
      <c r="H230" s="14"/>
      <c r="I230" s="82"/>
      <c r="J230" s="14"/>
      <c r="K230" s="37"/>
      <c r="L230" s="90"/>
    </row>
    <row r="231" spans="1:12" ht="15.75" customHeight="1">
      <c r="A231" s="259"/>
      <c r="B231" s="230" t="s">
        <v>323</v>
      </c>
      <c r="C231" s="218"/>
      <c r="D231" s="218"/>
      <c r="E231" s="218"/>
      <c r="F231" s="218"/>
      <c r="G231" s="218"/>
      <c r="H231" s="218"/>
      <c r="I231" s="218"/>
      <c r="J231" s="218"/>
      <c r="K231" s="37"/>
      <c r="L231" s="90"/>
    </row>
    <row r="232" spans="1:12" ht="67.5">
      <c r="A232" s="259"/>
      <c r="B232" s="102" t="s">
        <v>26</v>
      </c>
      <c r="C232" s="83" t="s">
        <v>40</v>
      </c>
      <c r="D232" s="83" t="s">
        <v>29</v>
      </c>
      <c r="E232" s="83" t="s">
        <v>233</v>
      </c>
      <c r="F232" s="83" t="s">
        <v>30</v>
      </c>
      <c r="G232" s="83" t="s">
        <v>234</v>
      </c>
      <c r="H232" s="59" t="s">
        <v>36</v>
      </c>
      <c r="I232" s="59" t="s">
        <v>227</v>
      </c>
      <c r="J232" s="59" t="s">
        <v>228</v>
      </c>
      <c r="K232" s="91"/>
      <c r="L232" s="92"/>
    </row>
    <row r="233" spans="1:12" ht="12.75">
      <c r="A233" s="259"/>
      <c r="B233" s="108"/>
      <c r="C233" s="109"/>
      <c r="D233" s="109"/>
      <c r="E233" s="109"/>
      <c r="F233" s="109"/>
      <c r="G233" s="109"/>
      <c r="H233" s="109"/>
      <c r="I233" s="109"/>
      <c r="J233" s="109"/>
      <c r="K233" s="91"/>
      <c r="L233" s="92"/>
    </row>
    <row r="234" spans="1:12" ht="12.75">
      <c r="A234" s="259"/>
      <c r="B234" s="108"/>
      <c r="C234" s="109"/>
      <c r="D234" s="109"/>
      <c r="E234" s="109"/>
      <c r="F234" s="109"/>
      <c r="G234" s="109"/>
      <c r="H234" s="109"/>
      <c r="I234" s="109"/>
      <c r="J234" s="109"/>
      <c r="L234" s="92"/>
    </row>
    <row r="235" spans="1:12" ht="12.75">
      <c r="A235" s="259"/>
      <c r="B235" s="108">
        <v>1</v>
      </c>
      <c r="C235" s="109" t="s">
        <v>300</v>
      </c>
      <c r="D235" s="109">
        <v>2</v>
      </c>
      <c r="E235" s="109">
        <v>0</v>
      </c>
      <c r="F235" s="109">
        <v>0</v>
      </c>
      <c r="G235" s="109">
        <v>0</v>
      </c>
      <c r="H235" s="109">
        <v>0</v>
      </c>
      <c r="I235" s="109">
        <v>0</v>
      </c>
      <c r="J235" s="109">
        <v>0</v>
      </c>
      <c r="K235" s="76"/>
      <c r="L235" s="92"/>
    </row>
    <row r="236" spans="1:12" ht="12.75">
      <c r="A236" s="259"/>
      <c r="B236" s="108">
        <v>1</v>
      </c>
      <c r="C236" s="109" t="s">
        <v>319</v>
      </c>
      <c r="D236" s="109">
        <v>1</v>
      </c>
      <c r="E236" s="109">
        <v>0</v>
      </c>
      <c r="F236" s="109">
        <v>0</v>
      </c>
      <c r="G236" s="109">
        <v>0</v>
      </c>
      <c r="H236" s="109">
        <v>0</v>
      </c>
      <c r="I236" s="109">
        <v>0</v>
      </c>
      <c r="J236" s="109">
        <v>0</v>
      </c>
      <c r="L236" s="92"/>
    </row>
    <row r="237" spans="1:12" ht="12.75">
      <c r="A237" s="259"/>
      <c r="B237" s="108"/>
      <c r="C237" s="109"/>
      <c r="D237" s="109"/>
      <c r="E237" s="109"/>
      <c r="F237" s="109"/>
      <c r="G237" s="109"/>
      <c r="H237" s="109"/>
      <c r="I237" s="109"/>
      <c r="J237" s="109"/>
      <c r="K237" s="91"/>
      <c r="L237" s="92"/>
    </row>
    <row r="238" spans="1:12" ht="12.75">
      <c r="A238" s="259"/>
      <c r="B238" s="108"/>
      <c r="C238" s="109"/>
      <c r="D238" s="109"/>
      <c r="E238" s="109"/>
      <c r="F238" s="109"/>
      <c r="G238" s="109"/>
      <c r="H238" s="109"/>
      <c r="I238" s="109"/>
      <c r="J238" s="109"/>
      <c r="K238" s="91"/>
      <c r="L238" s="92"/>
    </row>
    <row r="239" spans="1:12" ht="12.75">
      <c r="A239" s="259"/>
      <c r="B239" s="108"/>
      <c r="C239" s="109"/>
      <c r="D239" s="109"/>
      <c r="E239" s="109"/>
      <c r="F239" s="109"/>
      <c r="G239" s="109"/>
      <c r="H239" s="109"/>
      <c r="I239" s="109"/>
      <c r="J239" s="109"/>
      <c r="K239" s="91"/>
      <c r="L239" s="92"/>
    </row>
    <row r="240" spans="1:12" ht="12.75">
      <c r="A240" s="259"/>
      <c r="B240" s="108"/>
      <c r="C240" s="109"/>
      <c r="D240" s="109"/>
      <c r="E240" s="109"/>
      <c r="F240" s="109"/>
      <c r="G240" s="109"/>
      <c r="H240" s="109"/>
      <c r="I240" s="109"/>
      <c r="J240" s="109"/>
      <c r="K240" s="91"/>
      <c r="L240" s="92"/>
    </row>
    <row r="241" spans="1:12" ht="12.75">
      <c r="A241" s="259"/>
      <c r="B241" s="108"/>
      <c r="C241" s="109"/>
      <c r="D241" s="109"/>
      <c r="E241" s="109"/>
      <c r="F241" s="109"/>
      <c r="G241" s="109"/>
      <c r="H241" s="109"/>
      <c r="I241" s="109"/>
      <c r="J241" s="109"/>
      <c r="K241" s="91"/>
      <c r="L241" s="92"/>
    </row>
    <row r="242" spans="1:12" ht="12.75">
      <c r="A242" s="259"/>
      <c r="B242" s="108"/>
      <c r="C242" s="109"/>
      <c r="D242" s="109"/>
      <c r="E242" s="109"/>
      <c r="F242" s="109"/>
      <c r="G242" s="109"/>
      <c r="H242" s="109"/>
      <c r="I242" s="109"/>
      <c r="J242" s="109"/>
      <c r="K242" s="91"/>
      <c r="L242" s="92"/>
    </row>
    <row r="243" spans="1:12" ht="13.5" thickBot="1">
      <c r="A243" s="260"/>
      <c r="B243" s="71"/>
      <c r="C243" s="22"/>
      <c r="D243" s="22"/>
      <c r="E243" s="22"/>
      <c r="F243" s="22"/>
      <c r="G243" s="22"/>
      <c r="H243" s="14"/>
      <c r="I243" s="82"/>
      <c r="J243" s="14"/>
      <c r="K243" s="97"/>
      <c r="L243" s="98"/>
    </row>
    <row r="244" spans="1:12" ht="15.75" customHeight="1">
      <c r="A244" s="258" t="s">
        <v>277</v>
      </c>
      <c r="B244" s="249" t="s">
        <v>123</v>
      </c>
      <c r="C244" s="250"/>
      <c r="D244" s="250"/>
      <c r="E244" s="250"/>
      <c r="F244" s="250"/>
      <c r="G244" s="250"/>
      <c r="H244" s="250"/>
      <c r="I244" s="250"/>
      <c r="J244" s="250"/>
      <c r="K244" s="84"/>
      <c r="L244" s="85"/>
    </row>
    <row r="245" spans="1:12" ht="15.75" customHeight="1">
      <c r="A245" s="259"/>
      <c r="B245" s="253" t="s">
        <v>283</v>
      </c>
      <c r="C245" s="254"/>
      <c r="D245" s="254"/>
      <c r="E245" s="254"/>
      <c r="F245" s="254"/>
      <c r="G245" s="254"/>
      <c r="H245" s="254"/>
      <c r="I245" s="254"/>
      <c r="J245" s="251"/>
      <c r="K245" s="88"/>
      <c r="L245" s="89"/>
    </row>
    <row r="246" spans="1:12" ht="33.75">
      <c r="A246" s="259"/>
      <c r="B246" s="77" t="s">
        <v>56</v>
      </c>
      <c r="C246" s="78" t="s">
        <v>57</v>
      </c>
      <c r="D246" s="78" t="s">
        <v>58</v>
      </c>
      <c r="E246" s="78" t="s">
        <v>59</v>
      </c>
      <c r="F246" s="78" t="s">
        <v>60</v>
      </c>
      <c r="G246" s="78" t="s">
        <v>61</v>
      </c>
      <c r="H246" s="78" t="s">
        <v>62</v>
      </c>
      <c r="I246" s="78" t="s">
        <v>63</v>
      </c>
      <c r="J246" s="78" t="s">
        <v>281</v>
      </c>
      <c r="K246" s="86"/>
      <c r="L246" s="87"/>
    </row>
    <row r="247" spans="1:12" ht="12.75">
      <c r="A247" s="259"/>
      <c r="B247" s="69"/>
      <c r="C247" s="70"/>
      <c r="D247" s="70"/>
      <c r="E247" s="70"/>
      <c r="F247" s="70"/>
      <c r="G247" s="70"/>
      <c r="H247" s="70"/>
      <c r="I247" s="70"/>
      <c r="J247" s="70"/>
      <c r="K247" s="88"/>
      <c r="L247" s="89"/>
    </row>
    <row r="248" spans="1:12" ht="15.75">
      <c r="A248" s="259"/>
      <c r="B248" s="251" t="s">
        <v>271</v>
      </c>
      <c r="C248" s="252"/>
      <c r="D248" s="252"/>
      <c r="E248" s="252"/>
      <c r="F248" s="252"/>
      <c r="G248" s="252"/>
      <c r="H248" s="252"/>
      <c r="I248" s="252"/>
      <c r="J248" s="252"/>
      <c r="K248" s="88"/>
      <c r="L248" s="89"/>
    </row>
    <row r="249" spans="1:12" ht="15.75">
      <c r="A249" s="259"/>
      <c r="B249" s="237" t="s">
        <v>25</v>
      </c>
      <c r="C249" s="217"/>
      <c r="D249" s="217"/>
      <c r="E249" s="217"/>
      <c r="F249" s="217"/>
      <c r="G249" s="217"/>
      <c r="H249" s="217"/>
      <c r="I249" s="217"/>
      <c r="J249" s="217"/>
      <c r="K249" s="37"/>
      <c r="L249" s="90"/>
    </row>
    <row r="250" spans="1:12" ht="90">
      <c r="A250" s="259"/>
      <c r="B250" s="99" t="s">
        <v>52</v>
      </c>
      <c r="C250" s="59" t="s">
        <v>53</v>
      </c>
      <c r="D250" s="59" t="s">
        <v>38</v>
      </c>
      <c r="E250" s="59" t="s">
        <v>225</v>
      </c>
      <c r="F250" s="59" t="s">
        <v>27</v>
      </c>
      <c r="G250" s="59" t="s">
        <v>36</v>
      </c>
      <c r="H250" s="59" t="s">
        <v>227</v>
      </c>
      <c r="I250" s="59" t="s">
        <v>228</v>
      </c>
      <c r="J250" s="59" t="s">
        <v>37</v>
      </c>
      <c r="K250" s="91"/>
      <c r="L250" s="92"/>
    </row>
    <row r="251" spans="1:12" ht="12.75">
      <c r="A251" s="259"/>
      <c r="B251" s="100">
        <v>0</v>
      </c>
      <c r="C251" s="67">
        <v>0</v>
      </c>
      <c r="D251" s="67">
        <v>0</v>
      </c>
      <c r="E251" s="67">
        <v>0</v>
      </c>
      <c r="F251" s="67">
        <v>0</v>
      </c>
      <c r="G251" s="67">
        <v>0</v>
      </c>
      <c r="H251" s="67">
        <v>0</v>
      </c>
      <c r="I251" s="67">
        <v>0</v>
      </c>
      <c r="J251" s="67">
        <v>0</v>
      </c>
      <c r="K251" s="93"/>
      <c r="L251" s="94"/>
    </row>
    <row r="252" spans="1:12" ht="15.75">
      <c r="A252" s="259"/>
      <c r="B252" s="230" t="s">
        <v>226</v>
      </c>
      <c r="C252" s="218"/>
      <c r="D252" s="218"/>
      <c r="E252" s="218"/>
      <c r="F252" s="218"/>
      <c r="G252" s="218"/>
      <c r="H252" s="218"/>
      <c r="I252" s="37"/>
      <c r="J252" s="37"/>
      <c r="K252" s="37"/>
      <c r="L252" s="90"/>
    </row>
    <row r="253" spans="1:12" ht="45">
      <c r="A253" s="259"/>
      <c r="B253" s="99" t="s">
        <v>52</v>
      </c>
      <c r="C253" s="59" t="s">
        <v>53</v>
      </c>
      <c r="D253" s="59" t="s">
        <v>38</v>
      </c>
      <c r="E253" s="59" t="s">
        <v>54</v>
      </c>
      <c r="F253" s="59" t="s">
        <v>36</v>
      </c>
      <c r="G253" s="59" t="s">
        <v>227</v>
      </c>
      <c r="H253" s="59" t="s">
        <v>228</v>
      </c>
      <c r="I253" s="91"/>
      <c r="J253" s="91"/>
      <c r="K253" s="91"/>
      <c r="L253" s="92"/>
    </row>
    <row r="254" spans="1:12" ht="12.75">
      <c r="A254" s="259"/>
      <c r="B254" s="100">
        <v>0</v>
      </c>
      <c r="C254" s="67">
        <v>0</v>
      </c>
      <c r="D254" s="67">
        <v>0</v>
      </c>
      <c r="E254" s="67">
        <v>0</v>
      </c>
      <c r="F254" s="67">
        <v>0</v>
      </c>
      <c r="G254" s="67">
        <v>0</v>
      </c>
      <c r="H254" s="67">
        <v>0</v>
      </c>
      <c r="I254" s="37"/>
      <c r="J254" s="37"/>
      <c r="K254" s="37"/>
      <c r="L254" s="90"/>
    </row>
    <row r="255" spans="1:12" ht="15.75" customHeight="1">
      <c r="A255" s="259"/>
      <c r="B255" s="230" t="s">
        <v>323</v>
      </c>
      <c r="C255" s="218"/>
      <c r="D255" s="218"/>
      <c r="E255" s="218"/>
      <c r="F255" s="218"/>
      <c r="G255" s="218"/>
      <c r="H255" s="218"/>
      <c r="I255" s="37"/>
      <c r="J255" s="37"/>
      <c r="K255" s="37"/>
      <c r="L255" s="90"/>
    </row>
    <row r="256" spans="1:12" ht="45">
      <c r="A256" s="259"/>
      <c r="B256" s="101" t="s">
        <v>52</v>
      </c>
      <c r="C256" s="81" t="s">
        <v>53</v>
      </c>
      <c r="D256" s="81" t="s">
        <v>38</v>
      </c>
      <c r="E256" s="81" t="s">
        <v>54</v>
      </c>
      <c r="F256" s="81" t="s">
        <v>36</v>
      </c>
      <c r="G256" s="81" t="s">
        <v>227</v>
      </c>
      <c r="H256" s="81" t="s">
        <v>228</v>
      </c>
      <c r="I256" s="91"/>
      <c r="J256" s="91"/>
      <c r="K256" s="91"/>
      <c r="L256" s="92"/>
    </row>
    <row r="257" spans="1:12" ht="16.5" thickBot="1">
      <c r="A257" s="260"/>
      <c r="B257" s="103">
        <v>0</v>
      </c>
      <c r="C257" s="104">
        <v>0</v>
      </c>
      <c r="D257" s="104">
        <v>0</v>
      </c>
      <c r="E257" s="104">
        <v>0</v>
      </c>
      <c r="F257" s="75">
        <v>0</v>
      </c>
      <c r="G257" s="96">
        <v>0</v>
      </c>
      <c r="H257" s="75">
        <v>0</v>
      </c>
      <c r="I257" s="97"/>
      <c r="J257" s="97"/>
      <c r="K257" s="97"/>
      <c r="L257" s="98"/>
    </row>
    <row r="258" spans="1:12" ht="15.75">
      <c r="A258" s="258" t="s">
        <v>277</v>
      </c>
      <c r="B258" s="208" t="s">
        <v>28</v>
      </c>
      <c r="C258" s="265"/>
      <c r="D258" s="265"/>
      <c r="E258" s="265"/>
      <c r="F258" s="265"/>
      <c r="G258" s="265"/>
      <c r="H258" s="265"/>
      <c r="I258" s="265"/>
      <c r="J258" s="265"/>
      <c r="K258" s="265"/>
      <c r="L258" s="266"/>
    </row>
    <row r="259" spans="1:12" ht="15.75">
      <c r="A259" s="259"/>
      <c r="B259" s="230" t="s">
        <v>123</v>
      </c>
      <c r="C259" s="218"/>
      <c r="D259" s="218"/>
      <c r="E259" s="218"/>
      <c r="F259" s="218"/>
      <c r="G259" s="218"/>
      <c r="H259" s="218"/>
      <c r="I259" s="218"/>
      <c r="J259" s="218"/>
      <c r="K259" s="218"/>
      <c r="L259" s="261"/>
    </row>
    <row r="260" spans="1:12" ht="78.75">
      <c r="A260" s="259"/>
      <c r="B260" s="102" t="s">
        <v>26</v>
      </c>
      <c r="C260" s="83" t="s">
        <v>40</v>
      </c>
      <c r="D260" s="83" t="s">
        <v>29</v>
      </c>
      <c r="E260" s="83" t="s">
        <v>233</v>
      </c>
      <c r="F260" s="83" t="s">
        <v>30</v>
      </c>
      <c r="G260" s="83" t="s">
        <v>234</v>
      </c>
      <c r="H260" s="83" t="s">
        <v>27</v>
      </c>
      <c r="I260" s="59" t="s">
        <v>36</v>
      </c>
      <c r="J260" s="59" t="s">
        <v>227</v>
      </c>
      <c r="K260" s="59" t="s">
        <v>228</v>
      </c>
      <c r="L260" s="80" t="s">
        <v>37</v>
      </c>
    </row>
    <row r="261" spans="1:12" ht="12.75">
      <c r="A261" s="259"/>
      <c r="B261" s="108">
        <v>0</v>
      </c>
      <c r="C261" s="109">
        <v>0</v>
      </c>
      <c r="D261" s="109">
        <v>0</v>
      </c>
      <c r="E261" s="109">
        <v>0</v>
      </c>
      <c r="F261" s="109">
        <v>0</v>
      </c>
      <c r="G261" s="109">
        <v>0</v>
      </c>
      <c r="H261" s="109">
        <v>0</v>
      </c>
      <c r="I261" s="109">
        <v>0</v>
      </c>
      <c r="J261" s="109">
        <v>0</v>
      </c>
      <c r="K261" s="108">
        <v>0</v>
      </c>
      <c r="L261" s="110">
        <v>0</v>
      </c>
    </row>
    <row r="262" spans="1:12" ht="15.75">
      <c r="A262" s="259"/>
      <c r="B262" s="230" t="s">
        <v>226</v>
      </c>
      <c r="C262" s="218"/>
      <c r="D262" s="218"/>
      <c r="E262" s="218"/>
      <c r="F262" s="218"/>
      <c r="G262" s="218"/>
      <c r="H262" s="218"/>
      <c r="I262" s="218"/>
      <c r="J262" s="218"/>
      <c r="K262" s="37"/>
      <c r="L262" s="90"/>
    </row>
    <row r="263" spans="1:12" ht="67.5">
      <c r="A263" s="259"/>
      <c r="B263" s="102" t="s">
        <v>26</v>
      </c>
      <c r="C263" s="83" t="s">
        <v>40</v>
      </c>
      <c r="D263" s="83" t="s">
        <v>29</v>
      </c>
      <c r="E263" s="83" t="s">
        <v>233</v>
      </c>
      <c r="F263" s="83" t="s">
        <v>30</v>
      </c>
      <c r="G263" s="83" t="s">
        <v>234</v>
      </c>
      <c r="H263" s="59" t="s">
        <v>36</v>
      </c>
      <c r="I263" s="59" t="s">
        <v>227</v>
      </c>
      <c r="J263" s="59" t="s">
        <v>228</v>
      </c>
      <c r="K263" s="91"/>
      <c r="L263" s="92"/>
    </row>
    <row r="264" spans="1:12" ht="12.75">
      <c r="A264" s="259"/>
      <c r="B264" s="71">
        <v>0</v>
      </c>
      <c r="C264" s="22">
        <v>0</v>
      </c>
      <c r="D264" s="22">
        <v>0</v>
      </c>
      <c r="E264" s="22">
        <v>0</v>
      </c>
      <c r="F264" s="22">
        <v>0</v>
      </c>
      <c r="G264" s="22">
        <v>0</v>
      </c>
      <c r="H264" s="14">
        <v>0</v>
      </c>
      <c r="I264" s="82">
        <v>0</v>
      </c>
      <c r="J264" s="14">
        <v>0</v>
      </c>
      <c r="K264" s="37"/>
      <c r="L264" s="90"/>
    </row>
    <row r="265" spans="1:12" ht="15.75" customHeight="1">
      <c r="A265" s="259"/>
      <c r="B265" s="230" t="s">
        <v>323</v>
      </c>
      <c r="C265" s="218"/>
      <c r="D265" s="218"/>
      <c r="E265" s="218"/>
      <c r="F265" s="218"/>
      <c r="G265" s="218"/>
      <c r="H265" s="218"/>
      <c r="I265" s="218"/>
      <c r="J265" s="218"/>
      <c r="K265" s="37"/>
      <c r="L265" s="90"/>
    </row>
    <row r="266" spans="1:12" ht="67.5">
      <c r="A266" s="259"/>
      <c r="B266" s="102" t="s">
        <v>26</v>
      </c>
      <c r="C266" s="83" t="s">
        <v>40</v>
      </c>
      <c r="D266" s="83" t="s">
        <v>29</v>
      </c>
      <c r="E266" s="83" t="s">
        <v>233</v>
      </c>
      <c r="F266" s="83" t="s">
        <v>30</v>
      </c>
      <c r="G266" s="83" t="s">
        <v>234</v>
      </c>
      <c r="H266" s="59" t="s">
        <v>36</v>
      </c>
      <c r="I266" s="59" t="s">
        <v>227</v>
      </c>
      <c r="J266" s="59" t="s">
        <v>228</v>
      </c>
      <c r="K266" s="91"/>
      <c r="L266" s="92"/>
    </row>
    <row r="267" spans="1:12" ht="13.5" thickBot="1">
      <c r="A267" s="260"/>
      <c r="B267" s="73">
        <v>0</v>
      </c>
      <c r="C267" s="74">
        <v>0</v>
      </c>
      <c r="D267" s="74">
        <v>0</v>
      </c>
      <c r="E267" s="74">
        <v>0</v>
      </c>
      <c r="F267" s="74">
        <v>0</v>
      </c>
      <c r="G267" s="74">
        <v>0</v>
      </c>
      <c r="H267" s="75">
        <v>0</v>
      </c>
      <c r="I267" s="96">
        <v>0</v>
      </c>
      <c r="J267" s="75">
        <v>0</v>
      </c>
      <c r="K267" s="97"/>
      <c r="L267" s="98"/>
    </row>
    <row r="268" spans="1:12" ht="15.75" customHeight="1">
      <c r="A268" s="258" t="s">
        <v>278</v>
      </c>
      <c r="B268" s="249" t="s">
        <v>123</v>
      </c>
      <c r="C268" s="250"/>
      <c r="D268" s="250"/>
      <c r="E268" s="250"/>
      <c r="F268" s="250"/>
      <c r="G268" s="250"/>
      <c r="H268" s="250"/>
      <c r="I268" s="250"/>
      <c r="J268" s="250"/>
      <c r="K268" s="84"/>
      <c r="L268" s="85"/>
    </row>
    <row r="269" spans="1:12" ht="15.75" customHeight="1">
      <c r="A269" s="259"/>
      <c r="B269" s="253" t="s">
        <v>283</v>
      </c>
      <c r="C269" s="254"/>
      <c r="D269" s="254"/>
      <c r="E269" s="254"/>
      <c r="F269" s="254"/>
      <c r="G269" s="254"/>
      <c r="H269" s="254"/>
      <c r="I269" s="254"/>
      <c r="J269" s="251"/>
      <c r="K269" s="88"/>
      <c r="L269" s="89"/>
    </row>
    <row r="270" spans="1:12" ht="33.75">
      <c r="A270" s="259"/>
      <c r="B270" s="77" t="s">
        <v>56</v>
      </c>
      <c r="C270" s="78" t="s">
        <v>57</v>
      </c>
      <c r="D270" s="78" t="s">
        <v>58</v>
      </c>
      <c r="E270" s="78" t="s">
        <v>59</v>
      </c>
      <c r="F270" s="78" t="s">
        <v>60</v>
      </c>
      <c r="G270" s="78" t="s">
        <v>61</v>
      </c>
      <c r="H270" s="78" t="s">
        <v>62</v>
      </c>
      <c r="I270" s="78" t="s">
        <v>63</v>
      </c>
      <c r="J270" s="78" t="s">
        <v>281</v>
      </c>
      <c r="K270" s="86"/>
      <c r="L270" s="87"/>
    </row>
    <row r="271" spans="1:12" ht="12.75">
      <c r="A271" s="259"/>
      <c r="B271" s="69">
        <v>2000</v>
      </c>
      <c r="C271" s="70">
        <v>10077.21</v>
      </c>
      <c r="D271" s="70">
        <v>0</v>
      </c>
      <c r="E271" s="70">
        <v>0</v>
      </c>
      <c r="F271" s="70">
        <v>0</v>
      </c>
      <c r="G271" s="206">
        <v>0</v>
      </c>
      <c r="H271" s="70">
        <v>0</v>
      </c>
      <c r="I271" s="70">
        <v>0</v>
      </c>
      <c r="J271" s="175">
        <f>SUM(B271:I271)</f>
        <v>12077.21</v>
      </c>
      <c r="K271" s="88"/>
      <c r="L271" s="89"/>
    </row>
    <row r="272" spans="1:12" ht="15.75">
      <c r="A272" s="259"/>
      <c r="B272" s="251" t="s">
        <v>271</v>
      </c>
      <c r="C272" s="252"/>
      <c r="D272" s="252"/>
      <c r="E272" s="252"/>
      <c r="F272" s="252"/>
      <c r="G272" s="252"/>
      <c r="H272" s="252"/>
      <c r="I272" s="252"/>
      <c r="J272" s="252"/>
      <c r="K272" s="88"/>
      <c r="L272" s="89"/>
    </row>
    <row r="273" spans="1:12" ht="15.75">
      <c r="A273" s="259"/>
      <c r="B273" s="237" t="s">
        <v>25</v>
      </c>
      <c r="C273" s="217"/>
      <c r="D273" s="217"/>
      <c r="E273" s="217"/>
      <c r="F273" s="217"/>
      <c r="G273" s="217"/>
      <c r="H273" s="217"/>
      <c r="I273" s="217"/>
      <c r="J273" s="217"/>
      <c r="K273" s="37"/>
      <c r="L273" s="90"/>
    </row>
    <row r="274" spans="1:12" ht="90">
      <c r="A274" s="259"/>
      <c r="B274" s="99" t="s">
        <v>52</v>
      </c>
      <c r="C274" s="59" t="s">
        <v>53</v>
      </c>
      <c r="D274" s="59" t="s">
        <v>38</v>
      </c>
      <c r="E274" s="59" t="s">
        <v>225</v>
      </c>
      <c r="F274" s="59" t="s">
        <v>27</v>
      </c>
      <c r="G274" s="59" t="s">
        <v>36</v>
      </c>
      <c r="H274" s="59" t="s">
        <v>227</v>
      </c>
      <c r="I274" s="59" t="s">
        <v>228</v>
      </c>
      <c r="J274" s="59" t="s">
        <v>37</v>
      </c>
      <c r="K274" s="91"/>
      <c r="L274" s="92"/>
    </row>
    <row r="275" spans="1:12" ht="12.75">
      <c r="A275" s="259"/>
      <c r="B275" s="100">
        <v>0</v>
      </c>
      <c r="C275" s="67">
        <v>0</v>
      </c>
      <c r="D275" s="67">
        <v>0</v>
      </c>
      <c r="E275" s="67">
        <v>0</v>
      </c>
      <c r="F275" s="67">
        <v>0</v>
      </c>
      <c r="G275" s="67">
        <v>0</v>
      </c>
      <c r="H275" s="67">
        <v>0</v>
      </c>
      <c r="I275" s="67">
        <v>0</v>
      </c>
      <c r="J275" s="67">
        <v>0</v>
      </c>
      <c r="K275" s="93"/>
      <c r="L275" s="94"/>
    </row>
    <row r="276" spans="1:12" ht="15.75">
      <c r="A276" s="259"/>
      <c r="B276" s="230" t="s">
        <v>226</v>
      </c>
      <c r="C276" s="218"/>
      <c r="D276" s="218"/>
      <c r="E276" s="218"/>
      <c r="F276" s="218"/>
      <c r="G276" s="218"/>
      <c r="H276" s="218"/>
      <c r="I276" s="37"/>
      <c r="J276" s="37"/>
      <c r="K276" s="37"/>
      <c r="L276" s="90"/>
    </row>
    <row r="277" spans="1:12" ht="45">
      <c r="A277" s="259"/>
      <c r="B277" s="99" t="s">
        <v>52</v>
      </c>
      <c r="C277" s="59" t="s">
        <v>53</v>
      </c>
      <c r="D277" s="59" t="s">
        <v>38</v>
      </c>
      <c r="E277" s="59" t="s">
        <v>54</v>
      </c>
      <c r="F277" s="59" t="s">
        <v>36</v>
      </c>
      <c r="G277" s="59" t="s">
        <v>227</v>
      </c>
      <c r="H277" s="59" t="s">
        <v>228</v>
      </c>
      <c r="I277" s="91"/>
      <c r="J277" s="91"/>
      <c r="K277" s="91"/>
      <c r="L277" s="92"/>
    </row>
    <row r="278" spans="1:12" ht="12.75">
      <c r="A278" s="259"/>
      <c r="B278" s="100">
        <v>0</v>
      </c>
      <c r="C278" s="67">
        <v>0</v>
      </c>
      <c r="D278" s="67">
        <v>0</v>
      </c>
      <c r="E278" s="67">
        <v>0</v>
      </c>
      <c r="F278" s="67">
        <v>0</v>
      </c>
      <c r="G278" s="67">
        <v>0</v>
      </c>
      <c r="H278" s="67">
        <v>0</v>
      </c>
      <c r="I278" s="37"/>
      <c r="J278" s="37"/>
      <c r="K278" s="37"/>
      <c r="L278" s="90"/>
    </row>
    <row r="279" spans="1:12" ht="15.75" customHeight="1">
      <c r="A279" s="259"/>
      <c r="B279" s="230" t="s">
        <v>323</v>
      </c>
      <c r="C279" s="218"/>
      <c r="D279" s="218"/>
      <c r="E279" s="218"/>
      <c r="F279" s="218"/>
      <c r="G279" s="218"/>
      <c r="H279" s="218"/>
      <c r="I279" s="37"/>
      <c r="J279" s="37"/>
      <c r="K279" s="37"/>
      <c r="L279" s="90"/>
    </row>
    <row r="280" spans="1:12" ht="45">
      <c r="A280" s="259"/>
      <c r="B280" s="101" t="s">
        <v>52</v>
      </c>
      <c r="C280" s="81" t="s">
        <v>53</v>
      </c>
      <c r="D280" s="81" t="s">
        <v>38</v>
      </c>
      <c r="E280" s="81" t="s">
        <v>54</v>
      </c>
      <c r="F280" s="81" t="s">
        <v>36</v>
      </c>
      <c r="G280" s="81" t="s">
        <v>227</v>
      </c>
      <c r="H280" s="81" t="s">
        <v>228</v>
      </c>
      <c r="I280" s="91"/>
      <c r="J280" s="91"/>
      <c r="K280" s="91"/>
      <c r="L280" s="92"/>
    </row>
    <row r="281" spans="1:12" ht="16.5" thickBot="1">
      <c r="A281" s="260"/>
      <c r="B281" s="103">
        <v>0</v>
      </c>
      <c r="C281" s="104">
        <v>0</v>
      </c>
      <c r="D281" s="104">
        <v>0</v>
      </c>
      <c r="E281" s="104">
        <v>0</v>
      </c>
      <c r="F281" s="75">
        <v>0</v>
      </c>
      <c r="G281" s="96">
        <v>0</v>
      </c>
      <c r="H281" s="75">
        <v>0</v>
      </c>
      <c r="I281" s="97"/>
      <c r="J281" s="97"/>
      <c r="K281" s="97"/>
      <c r="L281" s="98"/>
    </row>
    <row r="282" spans="1:12" ht="15.75">
      <c r="A282" s="258" t="s">
        <v>278</v>
      </c>
      <c r="B282" s="255" t="s">
        <v>28</v>
      </c>
      <c r="C282" s="256"/>
      <c r="D282" s="256"/>
      <c r="E282" s="256"/>
      <c r="F282" s="256"/>
      <c r="G282" s="256"/>
      <c r="H282" s="256"/>
      <c r="I282" s="256"/>
      <c r="J282" s="256"/>
      <c r="K282" s="256"/>
      <c r="L282" s="257"/>
    </row>
    <row r="283" spans="1:12" ht="15.75">
      <c r="A283" s="259"/>
      <c r="B283" s="230" t="s">
        <v>123</v>
      </c>
      <c r="C283" s="218"/>
      <c r="D283" s="218"/>
      <c r="E283" s="218"/>
      <c r="F283" s="218"/>
      <c r="G283" s="218"/>
      <c r="H283" s="218"/>
      <c r="I283" s="218"/>
      <c r="J283" s="218"/>
      <c r="K283" s="218"/>
      <c r="L283" s="261"/>
    </row>
    <row r="284" spans="1:12" ht="78.75">
      <c r="A284" s="259"/>
      <c r="B284" s="102" t="s">
        <v>26</v>
      </c>
      <c r="C284" s="83" t="s">
        <v>40</v>
      </c>
      <c r="D284" s="83" t="s">
        <v>29</v>
      </c>
      <c r="E284" s="83" t="s">
        <v>233</v>
      </c>
      <c r="F284" s="83" t="s">
        <v>30</v>
      </c>
      <c r="G284" s="83" t="s">
        <v>234</v>
      </c>
      <c r="H284" s="83" t="s">
        <v>27</v>
      </c>
      <c r="I284" s="59" t="s">
        <v>36</v>
      </c>
      <c r="J284" s="59" t="s">
        <v>227</v>
      </c>
      <c r="K284" s="59" t="s">
        <v>228</v>
      </c>
      <c r="L284" s="80" t="s">
        <v>37</v>
      </c>
    </row>
    <row r="285" spans="1:15" ht="12.75">
      <c r="A285" s="259"/>
      <c r="B285" s="144">
        <v>1</v>
      </c>
      <c r="C285" s="145" t="s">
        <v>303</v>
      </c>
      <c r="D285" s="145"/>
      <c r="E285" s="145"/>
      <c r="F285" s="145"/>
      <c r="G285" s="145"/>
      <c r="H285" s="145"/>
      <c r="I285" s="146">
        <v>1</v>
      </c>
      <c r="J285" s="147">
        <v>0</v>
      </c>
      <c r="K285" s="148"/>
      <c r="L285" s="149">
        <f>41118*1.20817</f>
        <v>49677.53406</v>
      </c>
      <c r="M285" s="112" t="s">
        <v>308</v>
      </c>
      <c r="N285" s="161"/>
      <c r="O285" s="155"/>
    </row>
    <row r="286" spans="1:15" ht="51">
      <c r="A286" s="264"/>
      <c r="B286" s="22">
        <v>1</v>
      </c>
      <c r="C286" s="22" t="s">
        <v>298</v>
      </c>
      <c r="D286" s="22">
        <v>1</v>
      </c>
      <c r="E286" s="22">
        <v>0</v>
      </c>
      <c r="F286" s="22">
        <v>0</v>
      </c>
      <c r="G286" s="22">
        <v>0</v>
      </c>
      <c r="H286" s="160">
        <f>O286</f>
        <v>45060.8627743</v>
      </c>
      <c r="I286" s="82">
        <v>0</v>
      </c>
      <c r="J286" s="14">
        <v>0</v>
      </c>
      <c r="K286" s="50">
        <v>0</v>
      </c>
      <c r="L286" s="150">
        <v>0</v>
      </c>
      <c r="M286" s="151" t="s">
        <v>326</v>
      </c>
      <c r="N286" s="22">
        <v>37296.79</v>
      </c>
      <c r="O286" s="155">
        <f>N286*1.20817</f>
        <v>45060.8627743</v>
      </c>
    </row>
    <row r="287" ht="12.75">
      <c r="A287" s="259"/>
    </row>
    <row r="288" spans="1:12" ht="15.75">
      <c r="A288" s="259"/>
      <c r="B288" s="230" t="s">
        <v>226</v>
      </c>
      <c r="C288" s="218"/>
      <c r="D288" s="218"/>
      <c r="E288" s="218"/>
      <c r="F288" s="218"/>
      <c r="G288" s="218"/>
      <c r="H288" s="218"/>
      <c r="I288" s="218"/>
      <c r="J288" s="218"/>
      <c r="K288" s="37"/>
      <c r="L288" s="90"/>
    </row>
    <row r="289" spans="1:12" ht="67.5">
      <c r="A289" s="259"/>
      <c r="B289" s="102" t="s">
        <v>26</v>
      </c>
      <c r="C289" s="83" t="s">
        <v>40</v>
      </c>
      <c r="D289" s="83" t="s">
        <v>29</v>
      </c>
      <c r="E289" s="83" t="s">
        <v>233</v>
      </c>
      <c r="F289" s="83" t="s">
        <v>30</v>
      </c>
      <c r="G289" s="83" t="s">
        <v>234</v>
      </c>
      <c r="H289" s="59" t="s">
        <v>36</v>
      </c>
      <c r="I289" s="59" t="s">
        <v>227</v>
      </c>
      <c r="J289" s="59" t="s">
        <v>228</v>
      </c>
      <c r="K289" s="91"/>
      <c r="L289" s="92"/>
    </row>
    <row r="290" spans="1:13" ht="12.75">
      <c r="A290" s="259"/>
      <c r="B290" s="71">
        <v>1</v>
      </c>
      <c r="C290" s="22" t="s">
        <v>303</v>
      </c>
      <c r="D290" s="22"/>
      <c r="E290" s="22"/>
      <c r="F290" s="22"/>
      <c r="G290" s="22"/>
      <c r="H290" s="14">
        <v>1</v>
      </c>
      <c r="I290" s="82"/>
      <c r="J290" s="14"/>
      <c r="L290" s="92"/>
      <c r="M290" s="112" t="s">
        <v>308</v>
      </c>
    </row>
    <row r="291" spans="1:13" ht="51">
      <c r="A291" s="259"/>
      <c r="B291" s="22">
        <v>1</v>
      </c>
      <c r="C291" s="22" t="s">
        <v>298</v>
      </c>
      <c r="D291" s="22">
        <v>1</v>
      </c>
      <c r="E291" s="22">
        <v>0</v>
      </c>
      <c r="F291" s="22">
        <v>0</v>
      </c>
      <c r="G291" s="22">
        <v>0</v>
      </c>
      <c r="H291" s="22">
        <v>0</v>
      </c>
      <c r="I291" s="82">
        <v>0</v>
      </c>
      <c r="J291" s="14">
        <v>0</v>
      </c>
      <c r="L291" s="164"/>
      <c r="M291" s="163" t="s">
        <v>326</v>
      </c>
    </row>
    <row r="292" spans="1:12" ht="15.75" customHeight="1">
      <c r="A292" s="259"/>
      <c r="B292" s="230" t="s">
        <v>323</v>
      </c>
      <c r="C292" s="218"/>
      <c r="D292" s="218"/>
      <c r="E292" s="218"/>
      <c r="F292" s="218"/>
      <c r="G292" s="218"/>
      <c r="H292" s="218"/>
      <c r="I292" s="218"/>
      <c r="J292" s="218"/>
      <c r="K292" s="37"/>
      <c r="L292" s="90"/>
    </row>
    <row r="293" spans="1:12" ht="67.5">
      <c r="A293" s="259"/>
      <c r="B293" s="102" t="s">
        <v>26</v>
      </c>
      <c r="C293" s="83" t="s">
        <v>40</v>
      </c>
      <c r="D293" s="83" t="s">
        <v>29</v>
      </c>
      <c r="E293" s="83" t="s">
        <v>233</v>
      </c>
      <c r="F293" s="83" t="s">
        <v>30</v>
      </c>
      <c r="G293" s="83" t="s">
        <v>234</v>
      </c>
      <c r="H293" s="59" t="s">
        <v>36</v>
      </c>
      <c r="I293" s="59" t="s">
        <v>227</v>
      </c>
      <c r="J293" s="59" t="s">
        <v>228</v>
      </c>
      <c r="K293" s="91"/>
      <c r="L293" s="92"/>
    </row>
    <row r="294" spans="1:13" ht="13.5" thickBot="1">
      <c r="A294" s="259"/>
      <c r="B294" s="71">
        <v>1</v>
      </c>
      <c r="C294" s="22" t="s">
        <v>303</v>
      </c>
      <c r="D294" s="22"/>
      <c r="E294" s="22"/>
      <c r="F294" s="22"/>
      <c r="G294" s="22"/>
      <c r="H294" s="14">
        <v>1</v>
      </c>
      <c r="I294" s="96"/>
      <c r="J294" s="75"/>
      <c r="L294" s="92"/>
      <c r="M294" s="112" t="s">
        <v>308</v>
      </c>
    </row>
    <row r="295" spans="1:13" ht="51.75" thickBot="1">
      <c r="A295" s="260"/>
      <c r="B295" s="22">
        <v>1</v>
      </c>
      <c r="C295" s="22" t="s">
        <v>298</v>
      </c>
      <c r="D295" s="22">
        <v>1</v>
      </c>
      <c r="E295" s="22">
        <v>0</v>
      </c>
      <c r="F295" s="22">
        <v>0</v>
      </c>
      <c r="G295" s="22">
        <v>0</v>
      </c>
      <c r="H295" s="22">
        <v>0</v>
      </c>
      <c r="I295" s="82">
        <v>0</v>
      </c>
      <c r="J295" s="14">
        <v>0</v>
      </c>
      <c r="L295" s="98"/>
      <c r="M295" s="151" t="s">
        <v>326</v>
      </c>
    </row>
    <row r="296" spans="1:12" ht="15.75" customHeight="1">
      <c r="A296" s="258" t="s">
        <v>279</v>
      </c>
      <c r="B296" s="249" t="s">
        <v>123</v>
      </c>
      <c r="C296" s="250"/>
      <c r="D296" s="250"/>
      <c r="E296" s="250"/>
      <c r="F296" s="250"/>
      <c r="G296" s="250"/>
      <c r="H296" s="250"/>
      <c r="I296" s="250"/>
      <c r="J296" s="250"/>
      <c r="K296" s="84"/>
      <c r="L296" s="85"/>
    </row>
    <row r="297" spans="1:12" ht="15.75" customHeight="1">
      <c r="A297" s="259"/>
      <c r="B297" s="253" t="s">
        <v>283</v>
      </c>
      <c r="C297" s="254"/>
      <c r="D297" s="254"/>
      <c r="E297" s="254"/>
      <c r="F297" s="254"/>
      <c r="G297" s="254"/>
      <c r="H297" s="254"/>
      <c r="I297" s="254"/>
      <c r="J297" s="251"/>
      <c r="K297" s="88"/>
      <c r="L297" s="89"/>
    </row>
    <row r="298" spans="1:12" ht="33.75">
      <c r="A298" s="259"/>
      <c r="B298" s="77" t="s">
        <v>56</v>
      </c>
      <c r="C298" s="78" t="s">
        <v>57</v>
      </c>
      <c r="D298" s="78" t="s">
        <v>58</v>
      </c>
      <c r="E298" s="78" t="s">
        <v>59</v>
      </c>
      <c r="F298" s="78" t="s">
        <v>60</v>
      </c>
      <c r="G298" s="78" t="s">
        <v>61</v>
      </c>
      <c r="H298" s="78" t="s">
        <v>62</v>
      </c>
      <c r="I298" s="78" t="s">
        <v>63</v>
      </c>
      <c r="J298" s="78" t="s">
        <v>281</v>
      </c>
      <c r="K298" s="86"/>
      <c r="L298" s="87"/>
    </row>
    <row r="299" spans="1:12" ht="12.75">
      <c r="A299" s="259"/>
      <c r="B299" s="69">
        <v>18810.49</v>
      </c>
      <c r="C299" s="70">
        <v>241181.86</v>
      </c>
      <c r="D299" s="70">
        <v>75152.64</v>
      </c>
      <c r="E299" s="70">
        <v>4000</v>
      </c>
      <c r="F299" s="70">
        <v>0</v>
      </c>
      <c r="G299" s="206">
        <v>14700</v>
      </c>
      <c r="H299" s="70">
        <v>0</v>
      </c>
      <c r="I299" s="70">
        <v>0</v>
      </c>
      <c r="J299" s="175">
        <f>SUM(B299:I299)</f>
        <v>353844.99</v>
      </c>
      <c r="K299" s="88"/>
      <c r="L299" s="89"/>
    </row>
    <row r="300" spans="1:12" ht="15.75">
      <c r="A300" s="259"/>
      <c r="B300" s="251" t="s">
        <v>271</v>
      </c>
      <c r="C300" s="252"/>
      <c r="D300" s="252"/>
      <c r="E300" s="252"/>
      <c r="F300" s="252"/>
      <c r="G300" s="252"/>
      <c r="H300" s="252"/>
      <c r="I300" s="252"/>
      <c r="J300" s="252"/>
      <c r="K300" s="88"/>
      <c r="L300" s="89"/>
    </row>
    <row r="301" spans="1:12" ht="15.75">
      <c r="A301" s="259"/>
      <c r="B301" s="237" t="s">
        <v>25</v>
      </c>
      <c r="C301" s="217"/>
      <c r="D301" s="217"/>
      <c r="E301" s="217"/>
      <c r="F301" s="217"/>
      <c r="G301" s="217"/>
      <c r="H301" s="217"/>
      <c r="I301" s="217"/>
      <c r="J301" s="217"/>
      <c r="K301" s="37"/>
      <c r="L301" s="90"/>
    </row>
    <row r="302" spans="1:12" ht="90">
      <c r="A302" s="259"/>
      <c r="B302" s="99" t="s">
        <v>52</v>
      </c>
      <c r="C302" s="59" t="s">
        <v>53</v>
      </c>
      <c r="D302" s="59" t="s">
        <v>38</v>
      </c>
      <c r="E302" s="59" t="s">
        <v>225</v>
      </c>
      <c r="F302" s="59" t="s">
        <v>27</v>
      </c>
      <c r="G302" s="59" t="s">
        <v>36</v>
      </c>
      <c r="H302" s="59" t="s">
        <v>227</v>
      </c>
      <c r="I302" s="59" t="s">
        <v>228</v>
      </c>
      <c r="J302" s="59" t="s">
        <v>37</v>
      </c>
      <c r="K302" s="91"/>
      <c r="L302" s="92"/>
    </row>
    <row r="303" spans="1:12" ht="12.75">
      <c r="A303" s="259"/>
      <c r="B303" s="100">
        <v>0</v>
      </c>
      <c r="C303" s="67">
        <v>0</v>
      </c>
      <c r="D303" s="67">
        <v>0</v>
      </c>
      <c r="E303" s="67">
        <v>0</v>
      </c>
      <c r="F303" s="67">
        <v>0</v>
      </c>
      <c r="G303" s="67">
        <v>0</v>
      </c>
      <c r="H303" s="67">
        <v>0</v>
      </c>
      <c r="I303" s="67">
        <v>0</v>
      </c>
      <c r="J303" s="67">
        <v>0</v>
      </c>
      <c r="K303" s="93"/>
      <c r="L303" s="94"/>
    </row>
    <row r="304" spans="1:12" ht="15.75">
      <c r="A304" s="259"/>
      <c r="B304" s="230" t="s">
        <v>226</v>
      </c>
      <c r="C304" s="218"/>
      <c r="D304" s="218"/>
      <c r="E304" s="218"/>
      <c r="F304" s="218"/>
      <c r="G304" s="218"/>
      <c r="H304" s="218"/>
      <c r="I304" s="37"/>
      <c r="J304" s="37"/>
      <c r="K304" s="37"/>
      <c r="L304" s="90"/>
    </row>
    <row r="305" spans="1:12" ht="45">
      <c r="A305" s="259"/>
      <c r="B305" s="99" t="s">
        <v>52</v>
      </c>
      <c r="C305" s="59" t="s">
        <v>53</v>
      </c>
      <c r="D305" s="59" t="s">
        <v>38</v>
      </c>
      <c r="E305" s="59" t="s">
        <v>54</v>
      </c>
      <c r="F305" s="59" t="s">
        <v>36</v>
      </c>
      <c r="G305" s="59" t="s">
        <v>227</v>
      </c>
      <c r="H305" s="59" t="s">
        <v>228</v>
      </c>
      <c r="I305" s="91"/>
      <c r="J305" s="91"/>
      <c r="K305" s="91"/>
      <c r="L305" s="92"/>
    </row>
    <row r="306" spans="1:12" ht="12.75">
      <c r="A306" s="259"/>
      <c r="B306" s="100">
        <v>0</v>
      </c>
      <c r="C306" s="67">
        <v>0</v>
      </c>
      <c r="D306" s="67">
        <v>0</v>
      </c>
      <c r="E306" s="67">
        <v>0</v>
      </c>
      <c r="F306" s="67">
        <v>0</v>
      </c>
      <c r="G306" s="67">
        <v>0</v>
      </c>
      <c r="H306" s="67">
        <v>0</v>
      </c>
      <c r="I306" s="37"/>
      <c r="J306" s="37"/>
      <c r="K306" s="37"/>
      <c r="L306" s="90"/>
    </row>
    <row r="307" spans="1:12" ht="15.75" customHeight="1">
      <c r="A307" s="259"/>
      <c r="B307" s="230" t="s">
        <v>323</v>
      </c>
      <c r="C307" s="218"/>
      <c r="D307" s="218"/>
      <c r="E307" s="218"/>
      <c r="F307" s="218"/>
      <c r="G307" s="218"/>
      <c r="H307" s="218"/>
      <c r="I307" s="37"/>
      <c r="J307" s="37"/>
      <c r="K307" s="37"/>
      <c r="L307" s="90"/>
    </row>
    <row r="308" spans="1:12" ht="45">
      <c r="A308" s="259"/>
      <c r="B308" s="101" t="s">
        <v>52</v>
      </c>
      <c r="C308" s="81" t="s">
        <v>53</v>
      </c>
      <c r="D308" s="81" t="s">
        <v>38</v>
      </c>
      <c r="E308" s="81" t="s">
        <v>54</v>
      </c>
      <c r="F308" s="81" t="s">
        <v>36</v>
      </c>
      <c r="G308" s="81" t="s">
        <v>227</v>
      </c>
      <c r="H308" s="81" t="s">
        <v>228</v>
      </c>
      <c r="I308" s="91"/>
      <c r="J308" s="91"/>
      <c r="K308" s="91"/>
      <c r="L308" s="92"/>
    </row>
    <row r="309" spans="1:12" ht="16.5" thickBot="1">
      <c r="A309" s="260"/>
      <c r="B309" s="103">
        <v>0</v>
      </c>
      <c r="C309" s="104">
        <v>0</v>
      </c>
      <c r="D309" s="104">
        <v>0</v>
      </c>
      <c r="E309" s="104">
        <v>0</v>
      </c>
      <c r="F309" s="75">
        <v>0</v>
      </c>
      <c r="G309" s="96">
        <v>0</v>
      </c>
      <c r="H309" s="75">
        <v>0</v>
      </c>
      <c r="I309" s="97"/>
      <c r="J309" s="97"/>
      <c r="K309" s="97"/>
      <c r="L309" s="98"/>
    </row>
    <row r="310" spans="1:12" ht="15.75">
      <c r="A310" s="258" t="s">
        <v>279</v>
      </c>
      <c r="B310" s="255" t="s">
        <v>28</v>
      </c>
      <c r="C310" s="256"/>
      <c r="D310" s="256"/>
      <c r="E310" s="256"/>
      <c r="F310" s="256"/>
      <c r="G310" s="256"/>
      <c r="H310" s="256"/>
      <c r="I310" s="256"/>
      <c r="J310" s="256"/>
      <c r="K310" s="256"/>
      <c r="L310" s="257"/>
    </row>
    <row r="311" spans="1:12" ht="15.75">
      <c r="A311" s="259"/>
      <c r="B311" s="230" t="s">
        <v>123</v>
      </c>
      <c r="C311" s="218"/>
      <c r="D311" s="218"/>
      <c r="E311" s="218"/>
      <c r="F311" s="218"/>
      <c r="G311" s="218"/>
      <c r="H311" s="218"/>
      <c r="I311" s="218"/>
      <c r="J311" s="218"/>
      <c r="K311" s="218"/>
      <c r="L311" s="261"/>
    </row>
    <row r="312" spans="1:12" ht="78.75">
      <c r="A312" s="259"/>
      <c r="B312" s="102" t="s">
        <v>26</v>
      </c>
      <c r="C312" s="83" t="s">
        <v>40</v>
      </c>
      <c r="D312" s="83" t="s">
        <v>29</v>
      </c>
      <c r="E312" s="83" t="s">
        <v>233</v>
      </c>
      <c r="F312" s="83" t="s">
        <v>30</v>
      </c>
      <c r="G312" s="83" t="s">
        <v>234</v>
      </c>
      <c r="H312" s="83" t="s">
        <v>27</v>
      </c>
      <c r="I312" s="59" t="s">
        <v>36</v>
      </c>
      <c r="J312" s="59" t="s">
        <v>227</v>
      </c>
      <c r="K312" s="59" t="s">
        <v>228</v>
      </c>
      <c r="L312" s="80" t="s">
        <v>37</v>
      </c>
    </row>
    <row r="313" spans="1:15" ht="25.5">
      <c r="A313" s="259"/>
      <c r="B313" s="108">
        <v>1</v>
      </c>
      <c r="C313" s="109" t="s">
        <v>309</v>
      </c>
      <c r="D313" s="109">
        <v>1</v>
      </c>
      <c r="E313" s="109">
        <v>0</v>
      </c>
      <c r="F313" s="109">
        <v>0</v>
      </c>
      <c r="G313" s="109">
        <v>0</v>
      </c>
      <c r="H313" s="114">
        <f>O313</f>
        <v>25124.7891958</v>
      </c>
      <c r="I313" s="109">
        <v>0</v>
      </c>
      <c r="J313" s="109">
        <v>0</v>
      </c>
      <c r="K313" s="108">
        <v>0</v>
      </c>
      <c r="L313" s="110">
        <v>0</v>
      </c>
      <c r="M313" s="47" t="s">
        <v>310</v>
      </c>
      <c r="N313" s="114">
        <v>20795.74</v>
      </c>
      <c r="O313" s="121">
        <f>N313*1.20817</f>
        <v>25124.7891958</v>
      </c>
    </row>
    <row r="314" spans="1:15" ht="12.75">
      <c r="A314" s="259"/>
      <c r="B314" s="108">
        <v>2</v>
      </c>
      <c r="C314" s="109" t="s">
        <v>311</v>
      </c>
      <c r="D314" s="109">
        <v>2</v>
      </c>
      <c r="E314" s="109">
        <v>0</v>
      </c>
      <c r="F314" s="109">
        <v>0</v>
      </c>
      <c r="G314" s="109">
        <v>0</v>
      </c>
      <c r="H314" s="114">
        <f aca="true" t="shared" si="5" ref="H314:H328">O314</f>
        <v>50765.7086156</v>
      </c>
      <c r="I314" s="109">
        <v>0</v>
      </c>
      <c r="J314" s="109">
        <v>0</v>
      </c>
      <c r="K314" s="108">
        <v>0</v>
      </c>
      <c r="L314" s="110">
        <v>0</v>
      </c>
      <c r="M314" s="47"/>
      <c r="N314" s="114">
        <v>42018.68</v>
      </c>
      <c r="O314" s="121">
        <f aca="true" t="shared" si="6" ref="O314:O328">N314*1.20817</f>
        <v>50765.7086156</v>
      </c>
    </row>
    <row r="315" spans="1:15" ht="25.5">
      <c r="A315" s="259"/>
      <c r="B315" s="108">
        <v>2</v>
      </c>
      <c r="C315" s="109" t="s">
        <v>312</v>
      </c>
      <c r="D315" s="109">
        <v>2</v>
      </c>
      <c r="E315" s="109">
        <v>0</v>
      </c>
      <c r="F315" s="109">
        <v>0</v>
      </c>
      <c r="G315" s="109">
        <v>0</v>
      </c>
      <c r="H315" s="114">
        <f t="shared" si="5"/>
        <v>38819.3840641</v>
      </c>
      <c r="I315" s="109">
        <v>0</v>
      </c>
      <c r="J315" s="109">
        <v>0</v>
      </c>
      <c r="K315" s="108">
        <v>0</v>
      </c>
      <c r="L315" s="110">
        <v>0</v>
      </c>
      <c r="M315" s="47" t="s">
        <v>313</v>
      </c>
      <c r="N315" s="114">
        <v>32130.73</v>
      </c>
      <c r="O315" s="121">
        <f t="shared" si="6"/>
        <v>38819.3840641</v>
      </c>
    </row>
    <row r="316" spans="1:15" ht="12.75">
      <c r="A316" s="259"/>
      <c r="B316" s="108">
        <v>1</v>
      </c>
      <c r="C316" s="109" t="s">
        <v>292</v>
      </c>
      <c r="D316" s="109">
        <v>1</v>
      </c>
      <c r="E316" s="109">
        <v>0</v>
      </c>
      <c r="F316" s="109">
        <v>0</v>
      </c>
      <c r="G316" s="109">
        <v>0</v>
      </c>
      <c r="H316" s="114">
        <f t="shared" si="5"/>
        <v>26334.372754699998</v>
      </c>
      <c r="I316" s="109">
        <v>0</v>
      </c>
      <c r="J316" s="109">
        <v>0</v>
      </c>
      <c r="K316" s="108">
        <v>0</v>
      </c>
      <c r="L316" s="110">
        <v>0</v>
      </c>
      <c r="M316" s="47"/>
      <c r="N316" s="114">
        <v>21796.91</v>
      </c>
      <c r="O316" s="121">
        <f t="shared" si="6"/>
        <v>26334.372754699998</v>
      </c>
    </row>
    <row r="317" spans="1:15" ht="25.5">
      <c r="A317" s="259"/>
      <c r="B317" s="108">
        <v>1</v>
      </c>
      <c r="C317" s="109" t="s">
        <v>306</v>
      </c>
      <c r="D317" s="109">
        <v>1</v>
      </c>
      <c r="E317" s="109">
        <v>0</v>
      </c>
      <c r="F317" s="109">
        <v>0</v>
      </c>
      <c r="G317" s="109">
        <v>0</v>
      </c>
      <c r="H317" s="114">
        <f t="shared" si="5"/>
        <v>26781.6735338</v>
      </c>
      <c r="I317" s="109">
        <v>0</v>
      </c>
      <c r="J317" s="109">
        <v>0</v>
      </c>
      <c r="K317" s="108">
        <v>0</v>
      </c>
      <c r="L317" s="110">
        <v>0</v>
      </c>
      <c r="M317" s="47" t="s">
        <v>314</v>
      </c>
      <c r="N317" s="114">
        <v>22167.14</v>
      </c>
      <c r="O317" s="121">
        <f t="shared" si="6"/>
        <v>26781.6735338</v>
      </c>
    </row>
    <row r="318" spans="1:15" ht="12.75">
      <c r="A318" s="259"/>
      <c r="B318" s="108">
        <v>2</v>
      </c>
      <c r="C318" s="109" t="s">
        <v>294</v>
      </c>
      <c r="D318" s="109">
        <v>2</v>
      </c>
      <c r="E318" s="109">
        <v>0</v>
      </c>
      <c r="F318" s="109">
        <v>0</v>
      </c>
      <c r="G318" s="109">
        <v>0</v>
      </c>
      <c r="H318" s="114">
        <f t="shared" si="5"/>
        <v>55196.8533161</v>
      </c>
      <c r="I318" s="109">
        <v>0</v>
      </c>
      <c r="J318" s="109">
        <v>0</v>
      </c>
      <c r="K318" s="108">
        <v>0</v>
      </c>
      <c r="L318" s="110">
        <v>0</v>
      </c>
      <c r="M318" s="47"/>
      <c r="N318" s="114">
        <v>45686.33</v>
      </c>
      <c r="O318" s="121">
        <f t="shared" si="6"/>
        <v>55196.8533161</v>
      </c>
    </row>
    <row r="319" spans="1:15" ht="25.5">
      <c r="A319" s="259"/>
      <c r="B319" s="108">
        <v>3</v>
      </c>
      <c r="C319" s="109" t="s">
        <v>304</v>
      </c>
      <c r="D319" s="109">
        <v>3</v>
      </c>
      <c r="E319" s="109">
        <v>0</v>
      </c>
      <c r="F319" s="109">
        <v>0</v>
      </c>
      <c r="G319" s="109">
        <v>0</v>
      </c>
      <c r="H319" s="114">
        <f t="shared" si="5"/>
        <v>82674.6985673</v>
      </c>
      <c r="I319" s="109">
        <v>0</v>
      </c>
      <c r="J319" s="109">
        <v>0</v>
      </c>
      <c r="K319" s="108">
        <v>0</v>
      </c>
      <c r="L319" s="110">
        <v>0</v>
      </c>
      <c r="M319" s="47" t="s">
        <v>315</v>
      </c>
      <c r="N319" s="114">
        <v>68429.69</v>
      </c>
      <c r="O319" s="121">
        <f t="shared" si="6"/>
        <v>82674.6985673</v>
      </c>
    </row>
    <row r="320" spans="1:15" ht="12.75">
      <c r="A320" s="259"/>
      <c r="B320" s="108">
        <v>3</v>
      </c>
      <c r="C320" s="109" t="s">
        <v>316</v>
      </c>
      <c r="D320" s="109">
        <v>3</v>
      </c>
      <c r="E320" s="109">
        <v>0</v>
      </c>
      <c r="F320" s="109">
        <v>0</v>
      </c>
      <c r="G320" s="109">
        <v>0</v>
      </c>
      <c r="H320" s="114">
        <f t="shared" si="5"/>
        <v>86603.05124059999</v>
      </c>
      <c r="I320" s="109">
        <v>0</v>
      </c>
      <c r="J320" s="109">
        <v>0</v>
      </c>
      <c r="K320" s="108">
        <v>0</v>
      </c>
      <c r="L320" s="110">
        <v>0</v>
      </c>
      <c r="M320" s="47"/>
      <c r="N320" s="114">
        <v>71681.18</v>
      </c>
      <c r="O320" s="121">
        <f t="shared" si="6"/>
        <v>86603.05124059999</v>
      </c>
    </row>
    <row r="321" spans="1:15" ht="38.25">
      <c r="A321" s="259"/>
      <c r="B321" s="108">
        <v>2</v>
      </c>
      <c r="C321" s="109" t="s">
        <v>307</v>
      </c>
      <c r="D321" s="109">
        <v>2</v>
      </c>
      <c r="E321" s="109">
        <v>0</v>
      </c>
      <c r="F321" s="109">
        <v>0</v>
      </c>
      <c r="G321" s="109">
        <v>0</v>
      </c>
      <c r="H321" s="114">
        <f t="shared" si="5"/>
        <v>56403.3197964</v>
      </c>
      <c r="I321" s="109">
        <v>0</v>
      </c>
      <c r="J321" s="109">
        <v>0</v>
      </c>
      <c r="K321" s="108">
        <v>0</v>
      </c>
      <c r="L321" s="110">
        <v>0</v>
      </c>
      <c r="M321" s="47" t="s">
        <v>317</v>
      </c>
      <c r="N321" s="114">
        <v>46684.92</v>
      </c>
      <c r="O321" s="121">
        <f t="shared" si="6"/>
        <v>56403.3197964</v>
      </c>
    </row>
    <row r="322" spans="1:15" ht="12.75">
      <c r="A322" s="259"/>
      <c r="B322" s="108">
        <v>1</v>
      </c>
      <c r="C322" s="109" t="s">
        <v>299</v>
      </c>
      <c r="D322" s="109">
        <v>1</v>
      </c>
      <c r="E322" s="109">
        <v>0</v>
      </c>
      <c r="F322" s="109">
        <v>0</v>
      </c>
      <c r="G322" s="109">
        <v>0</v>
      </c>
      <c r="H322" s="114">
        <f t="shared" si="5"/>
        <v>31651.045656699996</v>
      </c>
      <c r="I322" s="109">
        <v>0</v>
      </c>
      <c r="J322" s="109">
        <v>0</v>
      </c>
      <c r="K322" s="108">
        <v>0</v>
      </c>
      <c r="L322" s="110">
        <v>0</v>
      </c>
      <c r="M322" s="47" t="s">
        <v>327</v>
      </c>
      <c r="N322" s="114">
        <v>26197.51</v>
      </c>
      <c r="O322" s="121">
        <f t="shared" si="6"/>
        <v>31651.045656699996</v>
      </c>
    </row>
    <row r="323" spans="1:15" ht="12.75">
      <c r="A323" s="259"/>
      <c r="B323" s="108">
        <v>3</v>
      </c>
      <c r="C323" s="109" t="s">
        <v>300</v>
      </c>
      <c r="D323" s="109">
        <v>3</v>
      </c>
      <c r="E323" s="109">
        <v>0</v>
      </c>
      <c r="F323" s="109">
        <v>0</v>
      </c>
      <c r="G323" s="109">
        <v>0</v>
      </c>
      <c r="H323" s="114">
        <f t="shared" si="5"/>
        <v>95391.41271929999</v>
      </c>
      <c r="I323" s="109">
        <v>0</v>
      </c>
      <c r="J323" s="109">
        <v>0</v>
      </c>
      <c r="K323" s="108">
        <v>0</v>
      </c>
      <c r="L323" s="110">
        <v>0</v>
      </c>
      <c r="M323" s="47"/>
      <c r="N323" s="114">
        <v>78955.29</v>
      </c>
      <c r="O323" s="121">
        <f t="shared" si="6"/>
        <v>95391.41271929999</v>
      </c>
    </row>
    <row r="324" spans="1:15" ht="12.75">
      <c r="A324" s="259"/>
      <c r="B324" s="108">
        <v>1</v>
      </c>
      <c r="C324" s="109" t="s">
        <v>295</v>
      </c>
      <c r="D324" s="109">
        <v>1</v>
      </c>
      <c r="E324" s="109">
        <v>0</v>
      </c>
      <c r="F324" s="109">
        <v>0</v>
      </c>
      <c r="G324" s="109">
        <v>0</v>
      </c>
      <c r="H324" s="114">
        <f t="shared" si="5"/>
        <v>34987.999115</v>
      </c>
      <c r="I324" s="109">
        <v>0</v>
      </c>
      <c r="J324" s="109">
        <v>0</v>
      </c>
      <c r="K324" s="108">
        <v>0</v>
      </c>
      <c r="L324" s="110">
        <v>0</v>
      </c>
      <c r="M324" s="47"/>
      <c r="N324" s="114">
        <v>28959.5</v>
      </c>
      <c r="O324" s="121">
        <f t="shared" si="6"/>
        <v>34987.999115</v>
      </c>
    </row>
    <row r="325" spans="1:15" ht="12.75">
      <c r="A325" s="259"/>
      <c r="B325" s="108">
        <v>2</v>
      </c>
      <c r="C325" s="109" t="s">
        <v>305</v>
      </c>
      <c r="D325" s="109">
        <v>2</v>
      </c>
      <c r="E325" s="109">
        <v>0</v>
      </c>
      <c r="F325" s="109">
        <v>0</v>
      </c>
      <c r="G325" s="109">
        <v>0</v>
      </c>
      <c r="H325" s="114">
        <f t="shared" si="5"/>
        <v>76228.03634600001</v>
      </c>
      <c r="I325" s="109">
        <v>0</v>
      </c>
      <c r="J325" s="109">
        <v>0</v>
      </c>
      <c r="K325" s="108">
        <v>0</v>
      </c>
      <c r="L325" s="110">
        <v>0</v>
      </c>
      <c r="M325" s="47"/>
      <c r="N325" s="114">
        <v>63093.8</v>
      </c>
      <c r="O325" s="121">
        <f t="shared" si="6"/>
        <v>76228.03634600001</v>
      </c>
    </row>
    <row r="326" spans="1:15" ht="25.5">
      <c r="A326" s="259"/>
      <c r="B326" s="108">
        <v>1</v>
      </c>
      <c r="C326" s="109" t="s">
        <v>303</v>
      </c>
      <c r="D326" s="109">
        <v>1</v>
      </c>
      <c r="E326" s="109">
        <v>0</v>
      </c>
      <c r="F326" s="109">
        <v>0</v>
      </c>
      <c r="G326" s="109">
        <v>0</v>
      </c>
      <c r="H326" s="114">
        <f t="shared" si="5"/>
        <v>20316.345085999998</v>
      </c>
      <c r="I326" s="109">
        <v>0</v>
      </c>
      <c r="J326" s="109">
        <v>0</v>
      </c>
      <c r="K326" s="108">
        <v>0</v>
      </c>
      <c r="L326" s="110">
        <v>0</v>
      </c>
      <c r="M326" s="47" t="s">
        <v>322</v>
      </c>
      <c r="N326" s="114">
        <v>16815.8</v>
      </c>
      <c r="O326" s="121">
        <f t="shared" si="6"/>
        <v>20316.345085999998</v>
      </c>
    </row>
    <row r="327" spans="1:15" ht="12.75">
      <c r="A327" s="259"/>
      <c r="B327" s="108">
        <v>1</v>
      </c>
      <c r="C327" s="109" t="s">
        <v>297</v>
      </c>
      <c r="D327" s="109">
        <v>1</v>
      </c>
      <c r="E327" s="109">
        <v>0</v>
      </c>
      <c r="F327" s="109">
        <v>0</v>
      </c>
      <c r="G327" s="109">
        <v>0</v>
      </c>
      <c r="H327" s="114">
        <f t="shared" si="5"/>
        <v>40543.6842881</v>
      </c>
      <c r="I327" s="109">
        <v>0</v>
      </c>
      <c r="J327" s="109">
        <v>0</v>
      </c>
      <c r="K327" s="108">
        <v>0</v>
      </c>
      <c r="L327" s="110">
        <v>0</v>
      </c>
      <c r="N327" s="114">
        <v>33557.93</v>
      </c>
      <c r="O327" s="121">
        <f t="shared" si="6"/>
        <v>40543.6842881</v>
      </c>
    </row>
    <row r="328" spans="1:15" ht="12.75">
      <c r="A328" s="259"/>
      <c r="B328" s="108">
        <v>1</v>
      </c>
      <c r="C328" s="109" t="s">
        <v>298</v>
      </c>
      <c r="D328" s="109">
        <v>1</v>
      </c>
      <c r="E328" s="109">
        <v>0</v>
      </c>
      <c r="F328" s="109">
        <v>0</v>
      </c>
      <c r="G328" s="109">
        <v>0</v>
      </c>
      <c r="H328" s="114">
        <f t="shared" si="5"/>
        <v>51066.989968500005</v>
      </c>
      <c r="I328" s="109">
        <v>0</v>
      </c>
      <c r="J328" s="109">
        <v>0</v>
      </c>
      <c r="K328" s="108">
        <v>0</v>
      </c>
      <c r="L328" s="110">
        <v>0</v>
      </c>
      <c r="N328" s="114">
        <v>42268.05</v>
      </c>
      <c r="O328" s="121">
        <f t="shared" si="6"/>
        <v>51066.989968500005</v>
      </c>
    </row>
    <row r="329" spans="1:15" ht="12.75">
      <c r="A329" s="259"/>
      <c r="B329" s="108"/>
      <c r="C329" s="109"/>
      <c r="D329" s="109"/>
      <c r="E329" s="109"/>
      <c r="F329" s="109"/>
      <c r="G329" s="109"/>
      <c r="H329" s="114">
        <f>SUM(H313:H328)</f>
        <v>798889.364264</v>
      </c>
      <c r="I329" s="109"/>
      <c r="J329" s="109"/>
      <c r="K329" s="108"/>
      <c r="L329" s="110"/>
      <c r="M329" s="68"/>
      <c r="N329" s="114">
        <f>SUM(N313:N328)</f>
        <v>661239.2000000002</v>
      </c>
      <c r="O329" s="114">
        <f>SUM(O313:O328)</f>
        <v>798889.364264</v>
      </c>
    </row>
    <row r="330" spans="1:12" ht="12.75">
      <c r="A330" s="259"/>
      <c r="B330" s="71"/>
      <c r="C330" s="22"/>
      <c r="D330" s="22"/>
      <c r="E330" s="22"/>
      <c r="F330" s="22"/>
      <c r="G330" s="22"/>
      <c r="H330" s="121"/>
      <c r="I330" s="152"/>
      <c r="J330" s="14"/>
      <c r="K330" s="72"/>
      <c r="L330" s="95"/>
    </row>
    <row r="331" spans="1:13" ht="15.75">
      <c r="A331" s="259"/>
      <c r="B331" s="230" t="s">
        <v>226</v>
      </c>
      <c r="C331" s="218"/>
      <c r="D331" s="218"/>
      <c r="E331" s="218"/>
      <c r="F331" s="218"/>
      <c r="G331" s="218"/>
      <c r="H331" s="218"/>
      <c r="I331" s="218"/>
      <c r="J331" s="218"/>
      <c r="K331" s="122"/>
      <c r="L331" s="123"/>
      <c r="M331" s="68"/>
    </row>
    <row r="332" spans="1:12" ht="67.5">
      <c r="A332" s="259"/>
      <c r="B332" s="102" t="s">
        <v>26</v>
      </c>
      <c r="C332" s="83" t="s">
        <v>40</v>
      </c>
      <c r="D332" s="83" t="s">
        <v>29</v>
      </c>
      <c r="E332" s="83" t="s">
        <v>233</v>
      </c>
      <c r="F332" s="83" t="s">
        <v>30</v>
      </c>
      <c r="G332" s="83" t="s">
        <v>234</v>
      </c>
      <c r="H332" s="59" t="s">
        <v>36</v>
      </c>
      <c r="I332" s="59" t="s">
        <v>227</v>
      </c>
      <c r="J332" s="59" t="s">
        <v>228</v>
      </c>
      <c r="K332" s="91"/>
      <c r="L332" s="92"/>
    </row>
    <row r="333" spans="1:13" ht="25.5">
      <c r="A333" s="259"/>
      <c r="B333" s="108">
        <v>1</v>
      </c>
      <c r="C333" s="109" t="s">
        <v>309</v>
      </c>
      <c r="D333" s="109">
        <v>1</v>
      </c>
      <c r="E333" s="109">
        <v>0</v>
      </c>
      <c r="F333" s="109">
        <v>0</v>
      </c>
      <c r="G333" s="109">
        <v>0</v>
      </c>
      <c r="H333" s="133">
        <v>0</v>
      </c>
      <c r="I333" s="133">
        <v>0</v>
      </c>
      <c r="J333" s="133">
        <v>0</v>
      </c>
      <c r="L333" s="92"/>
      <c r="M333" s="47" t="s">
        <v>310</v>
      </c>
    </row>
    <row r="334" spans="1:13" ht="12.75">
      <c r="A334" s="259"/>
      <c r="B334" s="108">
        <v>2</v>
      </c>
      <c r="C334" s="109" t="s">
        <v>311</v>
      </c>
      <c r="D334" s="109">
        <v>2</v>
      </c>
      <c r="E334" s="109">
        <v>0</v>
      </c>
      <c r="F334" s="109">
        <v>0</v>
      </c>
      <c r="G334" s="109">
        <v>0</v>
      </c>
      <c r="H334" s="133">
        <v>0</v>
      </c>
      <c r="I334" s="133">
        <v>0</v>
      </c>
      <c r="J334" s="133">
        <v>0</v>
      </c>
      <c r="L334" s="92"/>
      <c r="M334" s="47"/>
    </row>
    <row r="335" spans="1:13" ht="25.5">
      <c r="A335" s="259"/>
      <c r="B335" s="108">
        <v>2</v>
      </c>
      <c r="C335" s="109" t="s">
        <v>312</v>
      </c>
      <c r="D335" s="109">
        <v>2</v>
      </c>
      <c r="E335" s="109">
        <v>0</v>
      </c>
      <c r="F335" s="109">
        <v>0</v>
      </c>
      <c r="G335" s="109">
        <v>0</v>
      </c>
      <c r="H335" s="133">
        <v>0</v>
      </c>
      <c r="I335" s="133">
        <v>0</v>
      </c>
      <c r="J335" s="133">
        <v>0</v>
      </c>
      <c r="L335" s="92"/>
      <c r="M335" s="47" t="s">
        <v>313</v>
      </c>
    </row>
    <row r="336" spans="1:13" ht="12.75">
      <c r="A336" s="259"/>
      <c r="B336" s="108">
        <v>1</v>
      </c>
      <c r="C336" s="109" t="s">
        <v>292</v>
      </c>
      <c r="D336" s="109">
        <v>1</v>
      </c>
      <c r="E336" s="109">
        <v>0</v>
      </c>
      <c r="F336" s="109">
        <v>0</v>
      </c>
      <c r="G336" s="109">
        <v>0</v>
      </c>
      <c r="H336" s="133">
        <v>0</v>
      </c>
      <c r="I336" s="133">
        <v>0</v>
      </c>
      <c r="J336" s="133">
        <v>0</v>
      </c>
      <c r="L336" s="92"/>
      <c r="M336" s="47"/>
    </row>
    <row r="337" spans="1:13" ht="25.5">
      <c r="A337" s="259"/>
      <c r="B337" s="108">
        <v>1</v>
      </c>
      <c r="C337" s="109" t="s">
        <v>306</v>
      </c>
      <c r="D337" s="109">
        <v>1</v>
      </c>
      <c r="E337" s="109">
        <v>0</v>
      </c>
      <c r="F337" s="109">
        <v>0</v>
      </c>
      <c r="G337" s="109">
        <v>0</v>
      </c>
      <c r="H337" s="109">
        <v>0</v>
      </c>
      <c r="I337" s="109">
        <v>0</v>
      </c>
      <c r="J337" s="109">
        <v>0</v>
      </c>
      <c r="L337" s="92"/>
      <c r="M337" s="47" t="s">
        <v>314</v>
      </c>
    </row>
    <row r="338" spans="1:13" ht="12.75">
      <c r="A338" s="259"/>
      <c r="B338" s="108">
        <v>2</v>
      </c>
      <c r="C338" s="109" t="s">
        <v>294</v>
      </c>
      <c r="D338" s="109">
        <v>2</v>
      </c>
      <c r="E338" s="109">
        <v>0</v>
      </c>
      <c r="F338" s="109">
        <v>0</v>
      </c>
      <c r="G338" s="109">
        <v>0</v>
      </c>
      <c r="H338" s="109">
        <v>0</v>
      </c>
      <c r="I338" s="109">
        <v>0</v>
      </c>
      <c r="J338" s="109">
        <v>0</v>
      </c>
      <c r="L338" s="92"/>
      <c r="M338" s="47"/>
    </row>
    <row r="339" spans="1:13" ht="25.5">
      <c r="A339" s="259"/>
      <c r="B339" s="108">
        <v>3</v>
      </c>
      <c r="C339" s="109" t="s">
        <v>304</v>
      </c>
      <c r="D339" s="109">
        <v>3</v>
      </c>
      <c r="E339" s="109">
        <v>0</v>
      </c>
      <c r="F339" s="109">
        <v>0</v>
      </c>
      <c r="G339" s="109">
        <v>0</v>
      </c>
      <c r="H339" s="109">
        <v>0</v>
      </c>
      <c r="I339" s="109">
        <v>0</v>
      </c>
      <c r="J339" s="109">
        <v>0</v>
      </c>
      <c r="L339" s="92"/>
      <c r="M339" s="47" t="s">
        <v>315</v>
      </c>
    </row>
    <row r="340" spans="1:13" ht="12.75">
      <c r="A340" s="259"/>
      <c r="B340" s="108">
        <v>3</v>
      </c>
      <c r="C340" s="109" t="s">
        <v>316</v>
      </c>
      <c r="D340" s="109">
        <v>3</v>
      </c>
      <c r="E340" s="109">
        <v>0</v>
      </c>
      <c r="F340" s="109">
        <v>0</v>
      </c>
      <c r="G340" s="109">
        <v>0</v>
      </c>
      <c r="H340" s="109">
        <v>0</v>
      </c>
      <c r="I340" s="109">
        <v>0</v>
      </c>
      <c r="J340" s="109">
        <v>0</v>
      </c>
      <c r="L340" s="92"/>
      <c r="M340" s="47"/>
    </row>
    <row r="341" spans="1:13" ht="38.25">
      <c r="A341" s="259"/>
      <c r="B341" s="108">
        <v>2</v>
      </c>
      <c r="C341" s="109" t="s">
        <v>307</v>
      </c>
      <c r="D341" s="109">
        <v>2</v>
      </c>
      <c r="E341" s="109">
        <v>0</v>
      </c>
      <c r="F341" s="109">
        <v>0</v>
      </c>
      <c r="G341" s="109">
        <v>0</v>
      </c>
      <c r="H341" s="109">
        <v>0</v>
      </c>
      <c r="I341" s="109">
        <v>0</v>
      </c>
      <c r="J341" s="109">
        <v>0</v>
      </c>
      <c r="L341" s="92"/>
      <c r="M341" s="47" t="s">
        <v>317</v>
      </c>
    </row>
    <row r="342" spans="1:13" ht="12.75">
      <c r="A342" s="259"/>
      <c r="B342" s="108">
        <v>1</v>
      </c>
      <c r="C342" s="109" t="s">
        <v>299</v>
      </c>
      <c r="D342" s="109">
        <v>1</v>
      </c>
      <c r="E342" s="109">
        <v>0</v>
      </c>
      <c r="F342" s="109">
        <v>0</v>
      </c>
      <c r="G342" s="109">
        <v>0</v>
      </c>
      <c r="H342" s="109">
        <v>0</v>
      </c>
      <c r="I342" s="109">
        <v>0</v>
      </c>
      <c r="J342" s="109">
        <v>0</v>
      </c>
      <c r="L342" s="92"/>
      <c r="M342" s="47" t="s">
        <v>327</v>
      </c>
    </row>
    <row r="343" spans="1:13" ht="12.75">
      <c r="A343" s="259"/>
      <c r="B343" s="108">
        <v>3</v>
      </c>
      <c r="C343" s="109" t="s">
        <v>300</v>
      </c>
      <c r="D343" s="109">
        <v>3</v>
      </c>
      <c r="E343" s="109">
        <v>0</v>
      </c>
      <c r="F343" s="109">
        <v>0</v>
      </c>
      <c r="G343" s="109">
        <v>0</v>
      </c>
      <c r="H343" s="109">
        <v>0</v>
      </c>
      <c r="I343" s="109">
        <v>0</v>
      </c>
      <c r="J343" s="109">
        <v>0</v>
      </c>
      <c r="L343" s="92"/>
      <c r="M343" s="47"/>
    </row>
    <row r="344" spans="1:13" ht="12.75">
      <c r="A344" s="259"/>
      <c r="B344" s="108">
        <v>1</v>
      </c>
      <c r="C344" s="109" t="s">
        <v>295</v>
      </c>
      <c r="D344" s="109">
        <v>1</v>
      </c>
      <c r="E344" s="109">
        <v>0</v>
      </c>
      <c r="F344" s="109">
        <v>0</v>
      </c>
      <c r="G344" s="109">
        <v>0</v>
      </c>
      <c r="H344" s="109">
        <v>0</v>
      </c>
      <c r="I344" s="109">
        <v>0</v>
      </c>
      <c r="J344" s="109">
        <v>0</v>
      </c>
      <c r="L344" s="92"/>
      <c r="M344" s="47"/>
    </row>
    <row r="345" spans="1:13" ht="12.75">
      <c r="A345" s="259"/>
      <c r="B345" s="108">
        <v>2</v>
      </c>
      <c r="C345" s="109" t="s">
        <v>305</v>
      </c>
      <c r="D345" s="109">
        <v>2</v>
      </c>
      <c r="E345" s="109">
        <v>0</v>
      </c>
      <c r="F345" s="109">
        <v>0</v>
      </c>
      <c r="G345" s="109">
        <v>0</v>
      </c>
      <c r="H345" s="109">
        <v>0</v>
      </c>
      <c r="I345" s="109">
        <v>0</v>
      </c>
      <c r="J345" s="109">
        <v>0</v>
      </c>
      <c r="L345" s="92"/>
      <c r="M345" s="47"/>
    </row>
    <row r="346" spans="1:13" ht="25.5">
      <c r="A346" s="259"/>
      <c r="B346" s="108">
        <v>1</v>
      </c>
      <c r="C346" s="109" t="s">
        <v>303</v>
      </c>
      <c r="D346" s="109">
        <v>1</v>
      </c>
      <c r="E346" s="109">
        <v>0</v>
      </c>
      <c r="F346" s="109">
        <v>0</v>
      </c>
      <c r="G346" s="109">
        <v>0</v>
      </c>
      <c r="H346" s="109">
        <v>0</v>
      </c>
      <c r="I346" s="109">
        <v>0</v>
      </c>
      <c r="J346" s="109">
        <v>0</v>
      </c>
      <c r="L346" s="92"/>
      <c r="M346" s="47" t="s">
        <v>322</v>
      </c>
    </row>
    <row r="347" spans="1:12" ht="12.75">
      <c r="A347" s="259"/>
      <c r="B347" s="108">
        <v>1</v>
      </c>
      <c r="C347" s="109" t="s">
        <v>297</v>
      </c>
      <c r="D347" s="109">
        <v>1</v>
      </c>
      <c r="E347" s="109">
        <v>0</v>
      </c>
      <c r="F347" s="109">
        <v>0</v>
      </c>
      <c r="G347" s="109">
        <v>0</v>
      </c>
      <c r="H347" s="109">
        <v>0</v>
      </c>
      <c r="I347" s="109">
        <v>0</v>
      </c>
      <c r="J347" s="109">
        <v>0</v>
      </c>
      <c r="L347" s="92"/>
    </row>
    <row r="348" spans="1:12" ht="12.75">
      <c r="A348" s="259"/>
      <c r="B348" s="108">
        <v>1</v>
      </c>
      <c r="C348" s="109" t="s">
        <v>298</v>
      </c>
      <c r="D348" s="109">
        <v>1</v>
      </c>
      <c r="E348" s="109">
        <v>0</v>
      </c>
      <c r="F348" s="109">
        <v>0</v>
      </c>
      <c r="G348" s="109">
        <v>0</v>
      </c>
      <c r="H348" s="109">
        <v>0</v>
      </c>
      <c r="I348" s="109">
        <v>0</v>
      </c>
      <c r="J348" s="109">
        <v>0</v>
      </c>
      <c r="L348" s="92"/>
    </row>
    <row r="349" spans="1:12" ht="12.75">
      <c r="A349" s="259"/>
      <c r="B349" s="108"/>
      <c r="C349" s="109"/>
      <c r="D349" s="109"/>
      <c r="E349" s="109"/>
      <c r="F349" s="109"/>
      <c r="G349" s="109"/>
      <c r="H349" s="109"/>
      <c r="I349" s="109"/>
      <c r="J349" s="109"/>
      <c r="K349" s="68"/>
      <c r="L349" s="92"/>
    </row>
    <row r="350" spans="1:12" ht="12.75">
      <c r="A350" s="259"/>
      <c r="B350" s="108"/>
      <c r="C350" s="109"/>
      <c r="D350" s="109"/>
      <c r="E350" s="109"/>
      <c r="F350" s="109"/>
      <c r="G350" s="109"/>
      <c r="H350" s="109"/>
      <c r="I350" s="109"/>
      <c r="J350" s="109"/>
      <c r="K350" s="91"/>
      <c r="L350" s="92"/>
    </row>
    <row r="351" spans="1:12" ht="12.75">
      <c r="A351" s="259"/>
      <c r="B351" s="71"/>
      <c r="C351" s="22"/>
      <c r="D351" s="22"/>
      <c r="E351" s="22"/>
      <c r="F351" s="22"/>
      <c r="G351" s="22"/>
      <c r="H351" s="14"/>
      <c r="I351" s="82"/>
      <c r="J351" s="14"/>
      <c r="K351" s="37"/>
      <c r="L351" s="90"/>
    </row>
    <row r="352" spans="1:12" ht="15.75" customHeight="1">
      <c r="A352" s="259"/>
      <c r="B352" s="230" t="s">
        <v>323</v>
      </c>
      <c r="C352" s="218"/>
      <c r="D352" s="218"/>
      <c r="E352" s="218"/>
      <c r="F352" s="218"/>
      <c r="G352" s="218"/>
      <c r="H352" s="218"/>
      <c r="I352" s="218"/>
      <c r="J352" s="218"/>
      <c r="K352" s="37"/>
      <c r="L352" s="90"/>
    </row>
    <row r="353" spans="1:12" ht="67.5">
      <c r="A353" s="259"/>
      <c r="B353" s="102" t="s">
        <v>26</v>
      </c>
      <c r="C353" s="83" t="s">
        <v>40</v>
      </c>
      <c r="D353" s="83" t="s">
        <v>29</v>
      </c>
      <c r="E353" s="83" t="s">
        <v>233</v>
      </c>
      <c r="F353" s="83" t="s">
        <v>30</v>
      </c>
      <c r="G353" s="83" t="s">
        <v>234</v>
      </c>
      <c r="H353" s="59" t="s">
        <v>36</v>
      </c>
      <c r="I353" s="59" t="s">
        <v>227</v>
      </c>
      <c r="J353" s="59" t="s">
        <v>228</v>
      </c>
      <c r="K353" s="91"/>
      <c r="L353" s="92"/>
    </row>
    <row r="354" spans="1:13" ht="25.5">
      <c r="A354" s="259"/>
      <c r="B354" s="108">
        <v>1</v>
      </c>
      <c r="C354" s="109" t="s">
        <v>309</v>
      </c>
      <c r="D354" s="109">
        <v>1</v>
      </c>
      <c r="E354" s="109">
        <v>0</v>
      </c>
      <c r="F354" s="109">
        <v>0</v>
      </c>
      <c r="G354" s="109">
        <v>0</v>
      </c>
      <c r="H354" s="133">
        <v>0</v>
      </c>
      <c r="I354" s="133">
        <v>0</v>
      </c>
      <c r="J354" s="133">
        <v>0</v>
      </c>
      <c r="L354" s="92"/>
      <c r="M354" s="47" t="s">
        <v>310</v>
      </c>
    </row>
    <row r="355" spans="1:13" ht="12.75">
      <c r="A355" s="259"/>
      <c r="B355" s="108">
        <v>2</v>
      </c>
      <c r="C355" s="109" t="s">
        <v>311</v>
      </c>
      <c r="D355" s="109">
        <v>2</v>
      </c>
      <c r="E355" s="109">
        <v>0</v>
      </c>
      <c r="F355" s="109">
        <v>0</v>
      </c>
      <c r="G355" s="109">
        <v>0</v>
      </c>
      <c r="H355" s="133">
        <v>0</v>
      </c>
      <c r="I355" s="133">
        <v>0</v>
      </c>
      <c r="J355" s="133">
        <v>0</v>
      </c>
      <c r="L355" s="92"/>
      <c r="M355" s="47"/>
    </row>
    <row r="356" spans="1:13" ht="25.5">
      <c r="A356" s="259"/>
      <c r="B356" s="108">
        <v>2</v>
      </c>
      <c r="C356" s="109" t="s">
        <v>312</v>
      </c>
      <c r="D356" s="109">
        <v>2</v>
      </c>
      <c r="E356" s="109">
        <v>0</v>
      </c>
      <c r="F356" s="109">
        <v>0</v>
      </c>
      <c r="G356" s="109">
        <v>0</v>
      </c>
      <c r="H356" s="133">
        <v>0</v>
      </c>
      <c r="I356" s="133">
        <v>0</v>
      </c>
      <c r="J356" s="133">
        <v>0</v>
      </c>
      <c r="L356" s="92"/>
      <c r="M356" s="47" t="s">
        <v>313</v>
      </c>
    </row>
    <row r="357" spans="1:13" ht="12.75">
      <c r="A357" s="259"/>
      <c r="B357" s="108">
        <v>1</v>
      </c>
      <c r="C357" s="109" t="s">
        <v>292</v>
      </c>
      <c r="D357" s="109">
        <v>1</v>
      </c>
      <c r="E357" s="109">
        <v>0</v>
      </c>
      <c r="F357" s="109">
        <v>0</v>
      </c>
      <c r="G357" s="109">
        <v>0</v>
      </c>
      <c r="H357" s="133">
        <v>0</v>
      </c>
      <c r="I357" s="133">
        <v>0</v>
      </c>
      <c r="J357" s="133">
        <v>0</v>
      </c>
      <c r="L357" s="92"/>
      <c r="M357" s="47"/>
    </row>
    <row r="358" spans="1:13" ht="25.5">
      <c r="A358" s="259"/>
      <c r="B358" s="108">
        <v>1</v>
      </c>
      <c r="C358" s="109" t="s">
        <v>306</v>
      </c>
      <c r="D358" s="109">
        <v>1</v>
      </c>
      <c r="E358" s="109">
        <v>0</v>
      </c>
      <c r="F358" s="109">
        <v>0</v>
      </c>
      <c r="G358" s="109">
        <v>0</v>
      </c>
      <c r="H358" s="109">
        <v>0</v>
      </c>
      <c r="I358" s="109">
        <v>0</v>
      </c>
      <c r="J358" s="109">
        <v>0</v>
      </c>
      <c r="L358" s="92"/>
      <c r="M358" s="47" t="s">
        <v>314</v>
      </c>
    </row>
    <row r="359" spans="1:13" ht="12.75">
      <c r="A359" s="259"/>
      <c r="B359" s="108">
        <v>2</v>
      </c>
      <c r="C359" s="109" t="s">
        <v>294</v>
      </c>
      <c r="D359" s="109">
        <v>2</v>
      </c>
      <c r="E359" s="109">
        <v>0</v>
      </c>
      <c r="F359" s="109">
        <v>0</v>
      </c>
      <c r="G359" s="109">
        <v>0</v>
      </c>
      <c r="H359" s="109">
        <v>0</v>
      </c>
      <c r="I359" s="109">
        <v>0</v>
      </c>
      <c r="J359" s="109">
        <v>0</v>
      </c>
      <c r="L359" s="92"/>
      <c r="M359" s="47"/>
    </row>
    <row r="360" spans="1:13" ht="25.5">
      <c r="A360" s="259"/>
      <c r="B360" s="108">
        <v>3</v>
      </c>
      <c r="C360" s="109" t="s">
        <v>304</v>
      </c>
      <c r="D360" s="109">
        <v>3</v>
      </c>
      <c r="E360" s="109">
        <v>0</v>
      </c>
      <c r="F360" s="109">
        <v>0</v>
      </c>
      <c r="G360" s="109">
        <v>0</v>
      </c>
      <c r="H360" s="109">
        <v>0</v>
      </c>
      <c r="I360" s="109">
        <v>0</v>
      </c>
      <c r="J360" s="109">
        <v>0</v>
      </c>
      <c r="L360" s="92"/>
      <c r="M360" s="47" t="s">
        <v>315</v>
      </c>
    </row>
    <row r="361" spans="1:13" ht="12.75">
      <c r="A361" s="259"/>
      <c r="B361" s="108">
        <v>3</v>
      </c>
      <c r="C361" s="109" t="s">
        <v>316</v>
      </c>
      <c r="D361" s="109">
        <v>3</v>
      </c>
      <c r="E361" s="109">
        <v>0</v>
      </c>
      <c r="F361" s="109">
        <v>0</v>
      </c>
      <c r="G361" s="109">
        <v>0</v>
      </c>
      <c r="H361" s="109">
        <v>0</v>
      </c>
      <c r="I361" s="109">
        <v>0</v>
      </c>
      <c r="J361" s="109">
        <v>0</v>
      </c>
      <c r="L361" s="92"/>
      <c r="M361" s="47"/>
    </row>
    <row r="362" spans="1:13" ht="38.25">
      <c r="A362" s="259"/>
      <c r="B362" s="108">
        <v>2</v>
      </c>
      <c r="C362" s="109" t="s">
        <v>307</v>
      </c>
      <c r="D362" s="109">
        <v>2</v>
      </c>
      <c r="E362" s="109">
        <v>0</v>
      </c>
      <c r="F362" s="109">
        <v>0</v>
      </c>
      <c r="G362" s="109">
        <v>0</v>
      </c>
      <c r="H362" s="109">
        <v>0</v>
      </c>
      <c r="I362" s="109">
        <v>0</v>
      </c>
      <c r="J362" s="109">
        <v>0</v>
      </c>
      <c r="L362" s="92"/>
      <c r="M362" s="47" t="s">
        <v>317</v>
      </c>
    </row>
    <row r="363" spans="1:13" ht="38.25">
      <c r="A363" s="259"/>
      <c r="B363" s="108">
        <v>0</v>
      </c>
      <c r="C363" s="109" t="s">
        <v>299</v>
      </c>
      <c r="D363" s="109">
        <v>0</v>
      </c>
      <c r="E363" s="109">
        <v>0</v>
      </c>
      <c r="F363" s="109">
        <v>0</v>
      </c>
      <c r="G363" s="109">
        <v>0</v>
      </c>
      <c r="H363" s="109">
        <v>0</v>
      </c>
      <c r="I363" s="109">
        <v>0</v>
      </c>
      <c r="J363" s="109">
        <v>0</v>
      </c>
      <c r="L363" s="92"/>
      <c r="M363" s="47" t="s">
        <v>328</v>
      </c>
    </row>
    <row r="364" spans="1:12" ht="12.75">
      <c r="A364" s="259"/>
      <c r="B364" s="108">
        <v>3</v>
      </c>
      <c r="C364" s="109" t="s">
        <v>300</v>
      </c>
      <c r="D364" s="109">
        <v>3</v>
      </c>
      <c r="E364" s="109">
        <v>0</v>
      </c>
      <c r="F364" s="109">
        <v>0</v>
      </c>
      <c r="G364" s="109">
        <v>0</v>
      </c>
      <c r="H364" s="109">
        <v>0</v>
      </c>
      <c r="I364" s="109">
        <v>0</v>
      </c>
      <c r="J364" s="109">
        <v>0</v>
      </c>
      <c r="K364" s="47"/>
      <c r="L364" s="92"/>
    </row>
    <row r="365" spans="1:12" ht="12.75">
      <c r="A365" s="259"/>
      <c r="B365" s="108">
        <v>1</v>
      </c>
      <c r="C365" s="109" t="s">
        <v>295</v>
      </c>
      <c r="D365" s="109">
        <v>1</v>
      </c>
      <c r="E365" s="109">
        <v>0</v>
      </c>
      <c r="F365" s="109">
        <v>0</v>
      </c>
      <c r="G365" s="109">
        <v>0</v>
      </c>
      <c r="H365" s="109">
        <v>0</v>
      </c>
      <c r="I365" s="109">
        <v>0</v>
      </c>
      <c r="J365" s="109">
        <v>0</v>
      </c>
      <c r="K365" s="47"/>
      <c r="L365" s="92"/>
    </row>
    <row r="366" spans="1:12" ht="12.75">
      <c r="A366" s="259"/>
      <c r="B366" s="108">
        <v>2</v>
      </c>
      <c r="C366" s="109" t="s">
        <v>305</v>
      </c>
      <c r="D366" s="109">
        <v>2</v>
      </c>
      <c r="E366" s="109">
        <v>0</v>
      </c>
      <c r="F366" s="109">
        <v>0</v>
      </c>
      <c r="G366" s="109">
        <v>0</v>
      </c>
      <c r="H366" s="109">
        <v>0</v>
      </c>
      <c r="I366" s="109">
        <v>0</v>
      </c>
      <c r="J366" s="109">
        <v>0</v>
      </c>
      <c r="K366" s="47"/>
      <c r="L366" s="92"/>
    </row>
    <row r="367" spans="1:13" ht="25.5">
      <c r="A367" s="259"/>
      <c r="B367" s="108">
        <v>1</v>
      </c>
      <c r="C367" s="109" t="s">
        <v>303</v>
      </c>
      <c r="D367" s="109">
        <v>1</v>
      </c>
      <c r="E367" s="109">
        <v>0</v>
      </c>
      <c r="F367" s="109">
        <v>0</v>
      </c>
      <c r="G367" s="109">
        <v>0</v>
      </c>
      <c r="H367" s="109">
        <v>0</v>
      </c>
      <c r="I367" s="109">
        <v>0</v>
      </c>
      <c r="J367" s="109">
        <v>0</v>
      </c>
      <c r="L367" s="92"/>
      <c r="M367" s="47" t="s">
        <v>322</v>
      </c>
    </row>
    <row r="368" spans="1:12" ht="12.75">
      <c r="A368" s="259"/>
      <c r="B368" s="108">
        <v>1</v>
      </c>
      <c r="C368" s="109" t="s">
        <v>297</v>
      </c>
      <c r="D368" s="109">
        <v>1</v>
      </c>
      <c r="E368" s="109">
        <v>0</v>
      </c>
      <c r="F368" s="109">
        <v>0</v>
      </c>
      <c r="G368" s="109">
        <v>0</v>
      </c>
      <c r="H368" s="109">
        <v>0</v>
      </c>
      <c r="I368" s="109">
        <v>0</v>
      </c>
      <c r="J368" s="109">
        <v>0</v>
      </c>
      <c r="L368" s="92"/>
    </row>
    <row r="369" spans="1:12" ht="12.75">
      <c r="A369" s="259"/>
      <c r="B369" s="108">
        <v>1</v>
      </c>
      <c r="C369" s="109" t="s">
        <v>298</v>
      </c>
      <c r="D369" s="109">
        <v>1</v>
      </c>
      <c r="E369" s="109">
        <v>0</v>
      </c>
      <c r="F369" s="109">
        <v>0</v>
      </c>
      <c r="G369" s="109">
        <v>0</v>
      </c>
      <c r="H369" s="109">
        <v>0</v>
      </c>
      <c r="I369" s="109">
        <v>0</v>
      </c>
      <c r="J369" s="109">
        <v>0</v>
      </c>
      <c r="L369" s="92"/>
    </row>
    <row r="370" spans="1:12" ht="13.5" thickBot="1">
      <c r="A370" s="260"/>
      <c r="B370" s="73"/>
      <c r="C370" s="74"/>
      <c r="D370" s="74"/>
      <c r="E370" s="74"/>
      <c r="F370" s="74"/>
      <c r="G370" s="74"/>
      <c r="H370" s="75"/>
      <c r="I370" s="96"/>
      <c r="J370" s="75"/>
      <c r="K370" s="97"/>
      <c r="L370" s="98"/>
    </row>
    <row r="372" spans="1:12" ht="12.75" customHeight="1">
      <c r="A372" s="223" t="s">
        <v>284</v>
      </c>
      <c r="B372" s="223"/>
      <c r="C372" s="223"/>
      <c r="D372" s="223"/>
      <c r="E372" s="223"/>
      <c r="F372" s="223"/>
      <c r="G372" s="223"/>
      <c r="H372" s="223"/>
      <c r="I372" s="223"/>
      <c r="J372" s="223"/>
      <c r="K372" s="223"/>
      <c r="L372" s="223"/>
    </row>
    <row r="373" spans="1:12" ht="12.75" customHeight="1">
      <c r="A373" s="223"/>
      <c r="B373" s="223"/>
      <c r="C373" s="223"/>
      <c r="D373" s="223"/>
      <c r="E373" s="223"/>
      <c r="F373" s="223"/>
      <c r="G373" s="223"/>
      <c r="H373" s="223"/>
      <c r="I373" s="223"/>
      <c r="J373" s="223"/>
      <c r="K373" s="223"/>
      <c r="L373" s="223"/>
    </row>
    <row r="374" spans="1:12" ht="12.75" customHeight="1">
      <c r="A374" s="223"/>
      <c r="B374" s="223"/>
      <c r="C374" s="223"/>
      <c r="D374" s="223"/>
      <c r="E374" s="223"/>
      <c r="F374" s="223"/>
      <c r="G374" s="223"/>
      <c r="H374" s="223"/>
      <c r="I374" s="223"/>
      <c r="J374" s="223"/>
      <c r="K374" s="223"/>
      <c r="L374" s="223"/>
    </row>
    <row r="375" spans="1:12" ht="12.75" customHeight="1">
      <c r="A375" s="223"/>
      <c r="B375" s="223"/>
      <c r="C375" s="223"/>
      <c r="D375" s="223"/>
      <c r="E375" s="223"/>
      <c r="F375" s="223"/>
      <c r="G375" s="223"/>
      <c r="H375" s="223"/>
      <c r="I375" s="223"/>
      <c r="J375" s="223"/>
      <c r="K375" s="223"/>
      <c r="L375" s="223"/>
    </row>
    <row r="376" spans="1:12" ht="12.75" customHeight="1">
      <c r="A376" s="223"/>
      <c r="B376" s="223"/>
      <c r="C376" s="223"/>
      <c r="D376" s="223"/>
      <c r="E376" s="223"/>
      <c r="F376" s="223"/>
      <c r="G376" s="223"/>
      <c r="H376" s="223"/>
      <c r="I376" s="223"/>
      <c r="J376" s="223"/>
      <c r="K376" s="223"/>
      <c r="L376" s="223"/>
    </row>
    <row r="377" spans="1:12" ht="12.75">
      <c r="A377" s="223"/>
      <c r="B377" s="223"/>
      <c r="C377" s="223"/>
      <c r="D377" s="223"/>
      <c r="E377" s="223"/>
      <c r="F377" s="223"/>
      <c r="G377" s="223"/>
      <c r="H377" s="223"/>
      <c r="I377" s="223"/>
      <c r="J377" s="223"/>
      <c r="K377" s="223"/>
      <c r="L377" s="223"/>
    </row>
    <row r="378" spans="1:12" ht="12.75">
      <c r="A378" s="223"/>
      <c r="B378" s="223"/>
      <c r="C378" s="223"/>
      <c r="D378" s="223"/>
      <c r="E378" s="223"/>
      <c r="F378" s="223"/>
      <c r="G378" s="223"/>
      <c r="H378" s="223"/>
      <c r="I378" s="223"/>
      <c r="J378" s="223"/>
      <c r="K378" s="223"/>
      <c r="L378" s="223"/>
    </row>
    <row r="379" spans="1:12" ht="12.75">
      <c r="A379" s="223"/>
      <c r="B379" s="223"/>
      <c r="C379" s="223"/>
      <c r="D379" s="223"/>
      <c r="E379" s="223"/>
      <c r="F379" s="223"/>
      <c r="G379" s="223"/>
      <c r="H379" s="223"/>
      <c r="I379" s="223"/>
      <c r="J379" s="223"/>
      <c r="K379" s="223"/>
      <c r="L379" s="223"/>
    </row>
  </sheetData>
  <sheetProtection/>
  <mergeCells count="101">
    <mergeCell ref="B311:L311"/>
    <mergeCell ref="B331:J331"/>
    <mergeCell ref="B352:J352"/>
    <mergeCell ref="A296:A309"/>
    <mergeCell ref="A310:A370"/>
    <mergeCell ref="B297:J297"/>
    <mergeCell ref="B301:J301"/>
    <mergeCell ref="B304:H304"/>
    <mergeCell ref="B307:H307"/>
    <mergeCell ref="B310:L310"/>
    <mergeCell ref="B300:J300"/>
    <mergeCell ref="A268:A281"/>
    <mergeCell ref="A282:A295"/>
    <mergeCell ref="B269:J269"/>
    <mergeCell ref="B279:H279"/>
    <mergeCell ref="B282:L282"/>
    <mergeCell ref="B283:L283"/>
    <mergeCell ref="B288:J288"/>
    <mergeCell ref="B268:J268"/>
    <mergeCell ref="B272:J272"/>
    <mergeCell ref="B273:J273"/>
    <mergeCell ref="B276:H276"/>
    <mergeCell ref="B292:J292"/>
    <mergeCell ref="B296:J296"/>
    <mergeCell ref="B259:L259"/>
    <mergeCell ref="B262:J262"/>
    <mergeCell ref="B265:J265"/>
    <mergeCell ref="A244:A257"/>
    <mergeCell ref="A258:A267"/>
    <mergeCell ref="B245:J245"/>
    <mergeCell ref="B249:J249"/>
    <mergeCell ref="B252:H252"/>
    <mergeCell ref="B255:H255"/>
    <mergeCell ref="B258:L258"/>
    <mergeCell ref="A191:A204"/>
    <mergeCell ref="A205:A243"/>
    <mergeCell ref="B192:J192"/>
    <mergeCell ref="B202:H202"/>
    <mergeCell ref="B205:L205"/>
    <mergeCell ref="B206:L206"/>
    <mergeCell ref="B218:J218"/>
    <mergeCell ref="B195:J195"/>
    <mergeCell ref="B196:J196"/>
    <mergeCell ref="B199:H199"/>
    <mergeCell ref="B231:J231"/>
    <mergeCell ref="B244:J244"/>
    <mergeCell ref="B248:J248"/>
    <mergeCell ref="B121:J121"/>
    <mergeCell ref="B160:L160"/>
    <mergeCell ref="B161:L161"/>
    <mergeCell ref="B171:J171"/>
    <mergeCell ref="B181:J181"/>
    <mergeCell ref="B191:J191"/>
    <mergeCell ref="B138:J138"/>
    <mergeCell ref="A146:A159"/>
    <mergeCell ref="B150:J150"/>
    <mergeCell ref="B151:J151"/>
    <mergeCell ref="B154:H154"/>
    <mergeCell ref="B157:H157"/>
    <mergeCell ref="B147:J147"/>
    <mergeCell ref="B128:H128"/>
    <mergeCell ref="B131:L131"/>
    <mergeCell ref="B132:L132"/>
    <mergeCell ref="A117:A130"/>
    <mergeCell ref="A131:A145"/>
    <mergeCell ref="B117:J117"/>
    <mergeCell ref="B122:J122"/>
    <mergeCell ref="B4:J4"/>
    <mergeCell ref="B8:J8"/>
    <mergeCell ref="B51:J51"/>
    <mergeCell ref="B75:H75"/>
    <mergeCell ref="A4:A17"/>
    <mergeCell ref="A1:L1"/>
    <mergeCell ref="B5:J5"/>
    <mergeCell ref="B35:J35"/>
    <mergeCell ref="B15:H15"/>
    <mergeCell ref="B9:J9"/>
    <mergeCell ref="B12:H12"/>
    <mergeCell ref="B18:L18"/>
    <mergeCell ref="B19:L19"/>
    <mergeCell ref="A18:A66"/>
    <mergeCell ref="B104:J104"/>
    <mergeCell ref="A160:A190"/>
    <mergeCell ref="B118:J118"/>
    <mergeCell ref="A67:A80"/>
    <mergeCell ref="A81:A116"/>
    <mergeCell ref="B82:L82"/>
    <mergeCell ref="B93:J93"/>
    <mergeCell ref="B142:J142"/>
    <mergeCell ref="B146:J146"/>
    <mergeCell ref="B125:H125"/>
    <mergeCell ref="K11:L11"/>
    <mergeCell ref="I14:L14"/>
    <mergeCell ref="I17:L17"/>
    <mergeCell ref="A372:L379"/>
    <mergeCell ref="B72:J72"/>
    <mergeCell ref="B67:J67"/>
    <mergeCell ref="B71:J71"/>
    <mergeCell ref="B68:J68"/>
    <mergeCell ref="B78:H78"/>
    <mergeCell ref="B81:L81"/>
  </mergeCells>
  <printOptions/>
  <pageMargins left="0" right="0" top="0.984251968503937" bottom="0.984251968503937" header="0.5118110236220472" footer="0.5118110236220472"/>
  <pageSetup orientation="landscape" paperSize="9" scale="79" r:id="rId1"/>
  <rowBreaks count="20" manualBreakCount="20">
    <brk id="17" max="255" man="1"/>
    <brk id="66" max="255" man="1"/>
    <brk id="80" max="255" man="1"/>
    <brk id="103" max="11" man="1"/>
    <brk id="116" max="255" man="1"/>
    <brk id="130" max="255" man="1"/>
    <brk id="145" max="255" man="1"/>
    <brk id="159" max="255" man="1"/>
    <brk id="180" max="11" man="1"/>
    <brk id="190" max="255" man="1"/>
    <brk id="204" max="255" man="1"/>
    <brk id="230" max="11" man="1"/>
    <brk id="243" max="255" man="1"/>
    <brk id="257" max="255" man="1"/>
    <brk id="267" max="255" man="1"/>
    <brk id="281" max="255" man="1"/>
    <brk id="295" max="255" man="1"/>
    <brk id="309" max="255" man="1"/>
    <brk id="330" max="11" man="1"/>
    <brk id="351" max="11"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
      <selection activeCell="I17" sqref="I17"/>
    </sheetView>
  </sheetViews>
  <sheetFormatPr defaultColWidth="12.421875" defaultRowHeight="12.75"/>
  <cols>
    <col min="2" max="2" width="19.57421875" style="0" customWidth="1"/>
    <col min="9" max="9" width="20.7109375" style="0" customWidth="1"/>
  </cols>
  <sheetData>
    <row r="1" spans="1:10" ht="12.75">
      <c r="A1" s="232" t="s">
        <v>146</v>
      </c>
      <c r="B1" s="232"/>
      <c r="C1" s="232"/>
      <c r="D1" s="232"/>
      <c r="E1" s="232"/>
      <c r="F1" s="232"/>
      <c r="G1" s="232"/>
      <c r="H1" s="232"/>
      <c r="I1" s="232"/>
      <c r="J1" s="232"/>
    </row>
    <row r="2" spans="1:10" ht="12.75">
      <c r="A2" s="270" t="s">
        <v>239</v>
      </c>
      <c r="B2" s="270"/>
      <c r="C2" s="270"/>
      <c r="D2" s="270"/>
      <c r="E2" s="270"/>
      <c r="F2" s="270"/>
      <c r="G2" s="270"/>
      <c r="H2" s="270"/>
      <c r="I2" s="270"/>
      <c r="J2" s="270"/>
    </row>
    <row r="3" spans="1:10" ht="12.75">
      <c r="A3" s="51"/>
      <c r="B3" s="51"/>
      <c r="C3" s="51"/>
      <c r="D3" s="51"/>
      <c r="E3" s="51"/>
      <c r="F3" s="51"/>
      <c r="G3" s="51"/>
      <c r="H3" s="51"/>
      <c r="I3" s="51"/>
      <c r="J3" s="51"/>
    </row>
    <row r="4" spans="1:11" ht="12.75">
      <c r="A4" s="271" t="s">
        <v>286</v>
      </c>
      <c r="B4" s="272"/>
      <c r="C4" s="272"/>
      <c r="D4" s="272"/>
      <c r="E4" s="272"/>
      <c r="F4" s="272"/>
      <c r="G4" s="272"/>
      <c r="H4" s="272"/>
      <c r="I4" s="272"/>
      <c r="J4" s="272"/>
      <c r="K4" s="273"/>
    </row>
    <row r="5" spans="1:11" ht="12.75">
      <c r="A5" s="274"/>
      <c r="B5" s="275"/>
      <c r="C5" s="275"/>
      <c r="D5" s="275"/>
      <c r="E5" s="275"/>
      <c r="F5" s="275"/>
      <c r="G5" s="275"/>
      <c r="H5" s="275"/>
      <c r="I5" s="275"/>
      <c r="J5" s="275"/>
      <c r="K5" s="276"/>
    </row>
    <row r="6" spans="1:11" ht="12.75">
      <c r="A6" s="274"/>
      <c r="B6" s="275"/>
      <c r="C6" s="275"/>
      <c r="D6" s="275"/>
      <c r="E6" s="275"/>
      <c r="F6" s="275"/>
      <c r="G6" s="275"/>
      <c r="H6" s="275"/>
      <c r="I6" s="275"/>
      <c r="J6" s="275"/>
      <c r="K6" s="276"/>
    </row>
    <row r="7" spans="1:11" ht="12.75">
      <c r="A7" s="274"/>
      <c r="B7" s="275"/>
      <c r="C7" s="275"/>
      <c r="D7" s="275"/>
      <c r="E7" s="275"/>
      <c r="F7" s="275"/>
      <c r="G7" s="275"/>
      <c r="H7" s="275"/>
      <c r="I7" s="275"/>
      <c r="J7" s="275"/>
      <c r="K7" s="276"/>
    </row>
    <row r="8" spans="1:11" ht="12.75">
      <c r="A8" s="277"/>
      <c r="B8" s="278"/>
      <c r="C8" s="278"/>
      <c r="D8" s="278"/>
      <c r="E8" s="278"/>
      <c r="F8" s="278"/>
      <c r="G8" s="278"/>
      <c r="H8" s="278"/>
      <c r="I8" s="278"/>
      <c r="J8" s="278"/>
      <c r="K8" s="279"/>
    </row>
    <row r="9" ht="15.75">
      <c r="A9" s="3" t="s">
        <v>135</v>
      </c>
    </row>
    <row r="10" spans="1:10" ht="15.75">
      <c r="A10" s="267" t="s">
        <v>83</v>
      </c>
      <c r="B10" s="268"/>
      <c r="C10" s="268"/>
      <c r="D10" s="268"/>
      <c r="E10" s="268"/>
      <c r="F10" s="268"/>
      <c r="G10" s="268"/>
      <c r="H10" s="268"/>
      <c r="I10" s="268"/>
      <c r="J10" s="269"/>
    </row>
    <row r="11" spans="1:10" ht="15.75" customHeight="1">
      <c r="A11" s="235" t="s">
        <v>55</v>
      </c>
      <c r="B11" s="236"/>
      <c r="C11" s="236"/>
      <c r="D11" s="236"/>
      <c r="E11" s="236"/>
      <c r="F11" s="236"/>
      <c r="G11" s="236"/>
      <c r="H11" s="236"/>
      <c r="I11" s="236"/>
      <c r="J11" s="237"/>
    </row>
    <row r="12" spans="1:10" ht="15.75" customHeight="1">
      <c r="A12" s="235" t="s">
        <v>68</v>
      </c>
      <c r="B12" s="236"/>
      <c r="C12" s="236"/>
      <c r="D12" s="236"/>
      <c r="E12" s="236"/>
      <c r="F12" s="236"/>
      <c r="G12" s="236"/>
      <c r="H12" s="236"/>
      <c r="I12" s="236"/>
      <c r="J12" s="237"/>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189">
        <v>46020.66</v>
      </c>
      <c r="B16" s="189">
        <v>1635979.09</v>
      </c>
      <c r="C16" s="189">
        <v>288012.17</v>
      </c>
      <c r="D16" s="189">
        <v>44068.77</v>
      </c>
      <c r="E16" s="189">
        <v>119920.2</v>
      </c>
      <c r="F16" s="189">
        <v>175307.13</v>
      </c>
      <c r="G16" s="189">
        <v>62096.82</v>
      </c>
      <c r="H16" s="27">
        <v>0</v>
      </c>
      <c r="I16" s="189">
        <v>2371404.84</v>
      </c>
      <c r="J16" s="27"/>
    </row>
    <row r="17" spans="1:10" ht="36" customHeight="1">
      <c r="A17" s="165"/>
      <c r="B17" s="165"/>
      <c r="C17" s="165"/>
      <c r="D17" s="165"/>
      <c r="E17" s="165"/>
      <c r="F17" s="165"/>
      <c r="G17" s="165"/>
      <c r="H17" s="165"/>
      <c r="I17" s="12" t="s">
        <v>65</v>
      </c>
      <c r="J17" s="12"/>
    </row>
    <row r="18" spans="1:10" ht="15.75">
      <c r="A18" s="28"/>
      <c r="B18" s="28"/>
      <c r="C18" s="28"/>
      <c r="D18" s="28"/>
      <c r="E18" s="28"/>
      <c r="F18" s="28"/>
      <c r="G18" s="28"/>
      <c r="H18" s="28"/>
      <c r="I18" s="27"/>
      <c r="J18" s="27"/>
    </row>
    <row r="19" spans="1:10" ht="15.75">
      <c r="A19" s="42" t="s">
        <v>147</v>
      </c>
      <c r="B19" s="26"/>
      <c r="C19" s="26"/>
      <c r="D19" s="26"/>
      <c r="E19" s="26"/>
      <c r="F19" s="26"/>
      <c r="G19" s="26"/>
      <c r="H19" s="26"/>
      <c r="I19" s="26"/>
      <c r="J19" s="26"/>
    </row>
    <row r="20" spans="1:10" ht="15.75">
      <c r="A20" s="267" t="s">
        <v>83</v>
      </c>
      <c r="B20" s="268"/>
      <c r="C20" s="268"/>
      <c r="D20" s="268"/>
      <c r="E20" s="268"/>
      <c r="F20" s="268"/>
      <c r="G20" s="268"/>
      <c r="H20" s="268"/>
      <c r="I20" s="268"/>
      <c r="J20" s="269"/>
    </row>
    <row r="21" spans="1:10" ht="17.25" customHeight="1">
      <c r="A21" s="235" t="s">
        <v>66</v>
      </c>
      <c r="B21" s="236"/>
      <c r="C21" s="236"/>
      <c r="D21" s="236"/>
      <c r="E21" s="236"/>
      <c r="F21" s="236"/>
      <c r="G21" s="236"/>
      <c r="H21" s="236"/>
      <c r="I21" s="236"/>
      <c r="J21" s="237"/>
    </row>
    <row r="22" spans="1:10" ht="17.25" customHeight="1">
      <c r="A22" s="235" t="s">
        <v>68</v>
      </c>
      <c r="B22" s="236"/>
      <c r="C22" s="236"/>
      <c r="D22" s="236"/>
      <c r="E22" s="236"/>
      <c r="F22" s="236"/>
      <c r="G22" s="236"/>
      <c r="H22" s="236"/>
      <c r="I22" s="236"/>
      <c r="J22" s="237"/>
    </row>
    <row r="23" spans="1:10" ht="48">
      <c r="A23" s="12" t="s">
        <v>56</v>
      </c>
      <c r="B23" s="12" t="s">
        <v>57</v>
      </c>
      <c r="C23" s="12" t="s">
        <v>58</v>
      </c>
      <c r="D23" s="12" t="s">
        <v>59</v>
      </c>
      <c r="E23" s="12" t="s">
        <v>60</v>
      </c>
      <c r="F23" s="12" t="s">
        <v>61</v>
      </c>
      <c r="G23" s="12" t="s">
        <v>62</v>
      </c>
      <c r="H23" s="12" t="s">
        <v>63</v>
      </c>
      <c r="I23" s="12" t="s">
        <v>64</v>
      </c>
      <c r="J23" s="12"/>
    </row>
    <row r="24" spans="1:10" ht="14.25">
      <c r="A24" s="189">
        <v>42008.5</v>
      </c>
      <c r="B24" s="189">
        <v>1270717.97</v>
      </c>
      <c r="C24" s="189">
        <v>209745.18</v>
      </c>
      <c r="D24" s="189">
        <v>39158.08</v>
      </c>
      <c r="E24" s="189">
        <v>109264.73</v>
      </c>
      <c r="F24" s="189">
        <v>171552.13</v>
      </c>
      <c r="G24" s="27">
        <v>75</v>
      </c>
      <c r="H24" s="27">
        <v>0</v>
      </c>
      <c r="I24" s="189">
        <v>1842521.59</v>
      </c>
      <c r="J24" s="27"/>
    </row>
    <row r="25" spans="1:10" ht="15.75">
      <c r="A25" s="42" t="s">
        <v>148</v>
      </c>
      <c r="B25" s="26"/>
      <c r="C25" s="26"/>
      <c r="D25" s="26"/>
      <c r="E25" s="26"/>
      <c r="F25" s="26"/>
      <c r="G25" s="26"/>
      <c r="H25" s="26"/>
      <c r="I25" s="26"/>
      <c r="J25" s="26"/>
    </row>
    <row r="26" spans="1:10" ht="15.75">
      <c r="A26" s="267" t="s">
        <v>83</v>
      </c>
      <c r="B26" s="268"/>
      <c r="C26" s="268"/>
      <c r="D26" s="268"/>
      <c r="E26" s="268"/>
      <c r="F26" s="268"/>
      <c r="G26" s="268"/>
      <c r="H26" s="268"/>
      <c r="I26" s="268"/>
      <c r="J26" s="269"/>
    </row>
    <row r="27" spans="1:10" ht="17.25" customHeight="1">
      <c r="A27" s="235" t="s">
        <v>67</v>
      </c>
      <c r="B27" s="236"/>
      <c r="C27" s="236"/>
      <c r="D27" s="236"/>
      <c r="E27" s="236"/>
      <c r="F27" s="236"/>
      <c r="G27" s="236"/>
      <c r="H27" s="236"/>
      <c r="I27" s="236"/>
      <c r="J27" s="237"/>
    </row>
    <row r="28" spans="1:10" ht="17.25" customHeight="1">
      <c r="A28" s="235" t="s">
        <v>68</v>
      </c>
      <c r="B28" s="236"/>
      <c r="C28" s="236"/>
      <c r="D28" s="236"/>
      <c r="E28" s="236"/>
      <c r="F28" s="236"/>
      <c r="G28" s="236"/>
      <c r="H28" s="236"/>
      <c r="I28" s="236"/>
      <c r="J28" s="237"/>
    </row>
    <row r="29" spans="1:10" ht="48">
      <c r="A29" s="12" t="s">
        <v>56</v>
      </c>
      <c r="B29" s="12" t="s">
        <v>57</v>
      </c>
      <c r="C29" s="12" t="s">
        <v>58</v>
      </c>
      <c r="D29" s="12" t="s">
        <v>59</v>
      </c>
      <c r="E29" s="12" t="s">
        <v>60</v>
      </c>
      <c r="F29" s="12" t="s">
        <v>61</v>
      </c>
      <c r="G29" s="12" t="s">
        <v>62</v>
      </c>
      <c r="H29" s="12" t="s">
        <v>63</v>
      </c>
      <c r="I29" s="12" t="s">
        <v>64</v>
      </c>
      <c r="J29" s="12"/>
    </row>
    <row r="30" spans="1:10" ht="14.25">
      <c r="A30" s="189">
        <v>49684.16</v>
      </c>
      <c r="B30" s="189">
        <v>713659.8</v>
      </c>
      <c r="C30" s="189">
        <v>199755</v>
      </c>
      <c r="D30" s="189">
        <v>314583.08</v>
      </c>
      <c r="E30" s="27">
        <v>0</v>
      </c>
      <c r="F30" s="189">
        <v>9370.42</v>
      </c>
      <c r="G30" s="189">
        <v>20788.32</v>
      </c>
      <c r="H30" s="27">
        <v>0</v>
      </c>
      <c r="I30" s="189">
        <v>1307840.78</v>
      </c>
      <c r="J30" s="27"/>
    </row>
    <row r="31" ht="15.75">
      <c r="A31" s="3" t="s">
        <v>149</v>
      </c>
    </row>
    <row r="32" spans="1:10" ht="15.75">
      <c r="A32" s="267" t="s">
        <v>83</v>
      </c>
      <c r="B32" s="268"/>
      <c r="C32" s="268"/>
      <c r="D32" s="268"/>
      <c r="E32" s="268"/>
      <c r="F32" s="268"/>
      <c r="G32" s="268"/>
      <c r="H32" s="268"/>
      <c r="I32" s="268"/>
      <c r="J32" s="269"/>
    </row>
    <row r="33" spans="1:10" ht="15.75" customHeight="1">
      <c r="A33" s="235" t="s">
        <v>55</v>
      </c>
      <c r="B33" s="236"/>
      <c r="C33" s="236"/>
      <c r="D33" s="236"/>
      <c r="E33" s="236"/>
      <c r="F33" s="236"/>
      <c r="G33" s="236"/>
      <c r="H33" s="236"/>
      <c r="I33" s="236"/>
      <c r="J33" s="237"/>
    </row>
    <row r="34" spans="1:10" ht="15.75">
      <c r="A34" s="235" t="s">
        <v>69</v>
      </c>
      <c r="B34" s="236"/>
      <c r="C34" s="236"/>
      <c r="D34" s="236"/>
      <c r="E34" s="236"/>
      <c r="F34" s="236"/>
      <c r="G34" s="236"/>
      <c r="H34" s="236"/>
      <c r="I34" s="236"/>
      <c r="J34" s="237"/>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189">
        <v>81589.91</v>
      </c>
      <c r="B38" s="189">
        <v>1998353.55</v>
      </c>
      <c r="C38" s="189">
        <v>285581.96</v>
      </c>
      <c r="D38" s="189">
        <v>353799.3</v>
      </c>
      <c r="E38" s="189">
        <v>118056.76</v>
      </c>
      <c r="F38" s="189">
        <v>199535.32</v>
      </c>
      <c r="G38" s="27">
        <v>504.69</v>
      </c>
      <c r="H38" s="27">
        <v>0</v>
      </c>
      <c r="I38" s="189">
        <v>3037421.49</v>
      </c>
      <c r="J38" s="27"/>
    </row>
    <row r="39" spans="1:10" ht="68.25" customHeight="1">
      <c r="A39" s="165"/>
      <c r="B39" s="165"/>
      <c r="C39" s="165"/>
      <c r="D39" s="165"/>
      <c r="E39" s="165"/>
      <c r="F39" s="165"/>
      <c r="G39" s="165"/>
      <c r="H39" s="165"/>
      <c r="I39" s="12" t="s">
        <v>65</v>
      </c>
      <c r="J39" s="12"/>
    </row>
    <row r="40" spans="1:10" ht="15.75">
      <c r="A40" s="28"/>
      <c r="B40" s="28"/>
      <c r="C40" s="28"/>
      <c r="D40" s="28"/>
      <c r="E40" s="28"/>
      <c r="F40" s="28"/>
      <c r="G40" s="28"/>
      <c r="H40" s="28"/>
      <c r="I40" s="27"/>
      <c r="J40" s="27"/>
    </row>
    <row r="41" spans="1:10" ht="15.75">
      <c r="A41" s="42" t="s">
        <v>150</v>
      </c>
      <c r="B41" s="26"/>
      <c r="C41" s="26"/>
      <c r="D41" s="26"/>
      <c r="E41" s="26"/>
      <c r="F41" s="26"/>
      <c r="G41" s="26"/>
      <c r="H41" s="26"/>
      <c r="I41" s="26"/>
      <c r="J41" s="26"/>
    </row>
    <row r="42" spans="1:10" ht="15.75">
      <c r="A42" s="267" t="s">
        <v>83</v>
      </c>
      <c r="B42" s="268"/>
      <c r="C42" s="268"/>
      <c r="D42" s="268"/>
      <c r="E42" s="268"/>
      <c r="F42" s="268"/>
      <c r="G42" s="268"/>
      <c r="H42" s="268"/>
      <c r="I42" s="268"/>
      <c r="J42" s="269"/>
    </row>
    <row r="43" spans="1:10" ht="15.75" customHeight="1">
      <c r="A43" s="235" t="s">
        <v>66</v>
      </c>
      <c r="B43" s="236"/>
      <c r="C43" s="236"/>
      <c r="D43" s="236"/>
      <c r="E43" s="236"/>
      <c r="F43" s="236"/>
      <c r="G43" s="236"/>
      <c r="H43" s="236"/>
      <c r="I43" s="236"/>
      <c r="J43" s="237"/>
    </row>
    <row r="44" spans="1:10" ht="15.75">
      <c r="A44" s="235" t="s">
        <v>69</v>
      </c>
      <c r="B44" s="236"/>
      <c r="C44" s="236"/>
      <c r="D44" s="236"/>
      <c r="E44" s="236"/>
      <c r="F44" s="236"/>
      <c r="G44" s="236"/>
      <c r="H44" s="236"/>
      <c r="I44" s="236"/>
      <c r="J44" s="237"/>
    </row>
    <row r="45" spans="1:10" ht="48">
      <c r="A45" s="12" t="s">
        <v>56</v>
      </c>
      <c r="B45" s="12" t="s">
        <v>57</v>
      </c>
      <c r="C45" s="12" t="s">
        <v>58</v>
      </c>
      <c r="D45" s="12" t="s">
        <v>59</v>
      </c>
      <c r="E45" s="12" t="s">
        <v>60</v>
      </c>
      <c r="F45" s="12" t="s">
        <v>61</v>
      </c>
      <c r="G45" s="12" t="s">
        <v>62</v>
      </c>
      <c r="H45" s="12" t="s">
        <v>63</v>
      </c>
      <c r="I45" s="12" t="s">
        <v>64</v>
      </c>
      <c r="J45" s="12"/>
    </row>
    <row r="46" spans="1:10" ht="14.25">
      <c r="A46" s="189">
        <v>32372.55</v>
      </c>
      <c r="B46" s="189">
        <v>1308423.9</v>
      </c>
      <c r="C46" s="189">
        <v>93190.17</v>
      </c>
      <c r="D46" s="189">
        <v>47216.22</v>
      </c>
      <c r="E46" s="189">
        <v>118056.76</v>
      </c>
      <c r="F46" s="189">
        <v>185725.95</v>
      </c>
      <c r="G46" s="27">
        <v>257.95</v>
      </c>
      <c r="H46" s="27">
        <v>0</v>
      </c>
      <c r="I46" s="189">
        <v>1785243.5</v>
      </c>
      <c r="J46" s="27"/>
    </row>
    <row r="47" spans="1:10" ht="15.75">
      <c r="A47" s="42" t="s">
        <v>151</v>
      </c>
      <c r="B47" s="26"/>
      <c r="C47" s="26"/>
      <c r="D47" s="26"/>
      <c r="E47" s="26"/>
      <c r="F47" s="26"/>
      <c r="G47" s="26"/>
      <c r="H47" s="26"/>
      <c r="I47" s="26"/>
      <c r="J47" s="26"/>
    </row>
    <row r="48" spans="1:10" ht="15.75">
      <c r="A48" s="267" t="s">
        <v>83</v>
      </c>
      <c r="B48" s="268"/>
      <c r="C48" s="268"/>
      <c r="D48" s="268"/>
      <c r="E48" s="268"/>
      <c r="F48" s="268"/>
      <c r="G48" s="268"/>
      <c r="H48" s="268"/>
      <c r="I48" s="268"/>
      <c r="J48" s="269"/>
    </row>
    <row r="49" spans="1:10" ht="15.75" customHeight="1">
      <c r="A49" s="235" t="s">
        <v>67</v>
      </c>
      <c r="B49" s="236"/>
      <c r="C49" s="236"/>
      <c r="D49" s="236"/>
      <c r="E49" s="236"/>
      <c r="F49" s="236"/>
      <c r="G49" s="236"/>
      <c r="H49" s="236"/>
      <c r="I49" s="236"/>
      <c r="J49" s="237"/>
    </row>
    <row r="50" spans="1:10" ht="15.75">
      <c r="A50" s="235" t="s">
        <v>69</v>
      </c>
      <c r="B50" s="236"/>
      <c r="C50" s="236"/>
      <c r="D50" s="236"/>
      <c r="E50" s="236"/>
      <c r="F50" s="236"/>
      <c r="G50" s="236"/>
      <c r="H50" s="236"/>
      <c r="I50" s="236"/>
      <c r="J50" s="237"/>
    </row>
    <row r="51" spans="1:10" ht="48">
      <c r="A51" s="12" t="s">
        <v>56</v>
      </c>
      <c r="B51" s="12" t="s">
        <v>57</v>
      </c>
      <c r="C51" s="12" t="s">
        <v>58</v>
      </c>
      <c r="D51" s="12" t="s">
        <v>59</v>
      </c>
      <c r="E51" s="12" t="s">
        <v>60</v>
      </c>
      <c r="F51" s="12" t="s">
        <v>61</v>
      </c>
      <c r="G51" s="12" t="s">
        <v>62</v>
      </c>
      <c r="H51" s="12" t="s">
        <v>63</v>
      </c>
      <c r="I51" s="12" t="s">
        <v>64</v>
      </c>
      <c r="J51" s="12"/>
    </row>
    <row r="52" spans="1:10" ht="14.25">
      <c r="A52" s="189">
        <v>30132.04</v>
      </c>
      <c r="B52" s="189">
        <v>495694.15</v>
      </c>
      <c r="C52" s="189">
        <v>146217.5</v>
      </c>
      <c r="D52" s="189">
        <v>18736.89</v>
      </c>
      <c r="E52" s="27">
        <v>299.09</v>
      </c>
      <c r="F52" s="189">
        <v>16885.46</v>
      </c>
      <c r="G52" s="189">
        <v>6893.74</v>
      </c>
      <c r="H52" s="27">
        <v>0</v>
      </c>
      <c r="I52" s="189">
        <v>714858.87</v>
      </c>
      <c r="J52" s="27"/>
    </row>
    <row r="54" ht="15.75">
      <c r="A54" s="3" t="s">
        <v>151</v>
      </c>
    </row>
    <row r="55" spans="1:10" ht="15.75">
      <c r="A55" s="267" t="s">
        <v>83</v>
      </c>
      <c r="B55" s="268"/>
      <c r="C55" s="268"/>
      <c r="D55" s="268"/>
      <c r="E55" s="268"/>
      <c r="F55" s="268"/>
      <c r="G55" s="268"/>
      <c r="H55" s="268"/>
      <c r="I55" s="268"/>
      <c r="J55" s="269"/>
    </row>
    <row r="56" spans="1:10" ht="15.75" customHeight="1">
      <c r="A56" s="235" t="s">
        <v>55</v>
      </c>
      <c r="B56" s="236"/>
      <c r="C56" s="236"/>
      <c r="D56" s="236"/>
      <c r="E56" s="236"/>
      <c r="F56" s="236"/>
      <c r="G56" s="236"/>
      <c r="H56" s="236"/>
      <c r="I56" s="236"/>
      <c r="J56" s="237"/>
    </row>
    <row r="57" spans="1:10" ht="15.75">
      <c r="A57" s="235" t="s">
        <v>70</v>
      </c>
      <c r="B57" s="236"/>
      <c r="C57" s="236"/>
      <c r="D57" s="236"/>
      <c r="E57" s="236"/>
      <c r="F57" s="236"/>
      <c r="G57" s="236"/>
      <c r="H57" s="236"/>
      <c r="I57" s="236"/>
      <c r="J57" s="237"/>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189">
        <v>91549</v>
      </c>
      <c r="B61" s="189">
        <v>2325792</v>
      </c>
      <c r="C61" s="189">
        <v>267409</v>
      </c>
      <c r="D61" s="189">
        <v>76703</v>
      </c>
      <c r="E61" s="189">
        <v>98966</v>
      </c>
      <c r="F61" s="189">
        <v>146942</v>
      </c>
      <c r="G61" s="189">
        <v>174549</v>
      </c>
      <c r="H61" s="27">
        <v>0</v>
      </c>
      <c r="I61" s="189">
        <v>3181910</v>
      </c>
      <c r="J61" s="27"/>
    </row>
    <row r="62" spans="1:10" ht="26.25" customHeight="1">
      <c r="A62" s="165"/>
      <c r="B62" s="165"/>
      <c r="C62" s="165"/>
      <c r="D62" s="165"/>
      <c r="E62" s="165"/>
      <c r="F62" s="165"/>
      <c r="G62" s="165"/>
      <c r="H62" s="165"/>
      <c r="I62" s="12" t="s">
        <v>65</v>
      </c>
      <c r="J62" s="12"/>
    </row>
    <row r="63" spans="1:10" ht="15.75">
      <c r="A63" s="28"/>
      <c r="B63" s="28"/>
      <c r="C63" s="28"/>
      <c r="D63" s="28"/>
      <c r="E63" s="28"/>
      <c r="F63" s="28"/>
      <c r="G63" s="28"/>
      <c r="H63" s="28"/>
      <c r="I63" s="27"/>
      <c r="J63" s="27"/>
    </row>
    <row r="64" spans="1:10" ht="15.75">
      <c r="A64" s="42" t="s">
        <v>152</v>
      </c>
      <c r="B64" s="26"/>
      <c r="C64" s="26"/>
      <c r="D64" s="26"/>
      <c r="E64" s="26"/>
      <c r="F64" s="26"/>
      <c r="G64" s="26"/>
      <c r="H64" s="26"/>
      <c r="I64" s="26"/>
      <c r="J64" s="26"/>
    </row>
    <row r="65" spans="1:10" ht="15.75">
      <c r="A65" s="267" t="s">
        <v>83</v>
      </c>
      <c r="B65" s="268"/>
      <c r="C65" s="268"/>
      <c r="D65" s="268"/>
      <c r="E65" s="268"/>
      <c r="F65" s="268"/>
      <c r="G65" s="268"/>
      <c r="H65" s="268"/>
      <c r="I65" s="268"/>
      <c r="J65" s="269"/>
    </row>
    <row r="66" spans="1:10" ht="15.75" customHeight="1">
      <c r="A66" s="235" t="s">
        <v>66</v>
      </c>
      <c r="B66" s="236"/>
      <c r="C66" s="236"/>
      <c r="D66" s="236"/>
      <c r="E66" s="236"/>
      <c r="F66" s="236"/>
      <c r="G66" s="236"/>
      <c r="H66" s="236"/>
      <c r="I66" s="236"/>
      <c r="J66" s="237"/>
    </row>
    <row r="67" spans="1:10" ht="15.75">
      <c r="A67" s="235" t="s">
        <v>70</v>
      </c>
      <c r="B67" s="236"/>
      <c r="C67" s="236"/>
      <c r="D67" s="236"/>
      <c r="E67" s="236"/>
      <c r="F67" s="236"/>
      <c r="G67" s="236"/>
      <c r="H67" s="236"/>
      <c r="I67" s="236"/>
      <c r="J67" s="237"/>
    </row>
    <row r="68" spans="1:10" ht="48">
      <c r="A68" s="12" t="s">
        <v>56</v>
      </c>
      <c r="B68" s="12" t="s">
        <v>57</v>
      </c>
      <c r="C68" s="12" t="s">
        <v>58</v>
      </c>
      <c r="D68" s="12" t="s">
        <v>59</v>
      </c>
      <c r="E68" s="12" t="s">
        <v>60</v>
      </c>
      <c r="F68" s="12" t="s">
        <v>61</v>
      </c>
      <c r="G68" s="12" t="s">
        <v>62</v>
      </c>
      <c r="H68" s="12" t="s">
        <v>63</v>
      </c>
      <c r="I68" s="12" t="s">
        <v>64</v>
      </c>
      <c r="J68" s="12"/>
    </row>
    <row r="69" spans="1:10" ht="14.25">
      <c r="A69" s="189">
        <v>46262</v>
      </c>
      <c r="B69" s="189">
        <v>1798832</v>
      </c>
      <c r="C69" s="189">
        <v>116484</v>
      </c>
      <c r="D69" s="189">
        <v>51532</v>
      </c>
      <c r="E69" s="189">
        <v>98667</v>
      </c>
      <c r="F69" s="189">
        <v>124707</v>
      </c>
      <c r="G69" s="189">
        <v>82755</v>
      </c>
      <c r="H69" s="27">
        <v>0</v>
      </c>
      <c r="I69" s="189">
        <v>2319239</v>
      </c>
      <c r="J69" s="27"/>
    </row>
    <row r="70" spans="1:10" ht="15.75">
      <c r="A70" s="42" t="s">
        <v>153</v>
      </c>
      <c r="B70" s="26"/>
      <c r="C70" s="26"/>
      <c r="D70" s="26"/>
      <c r="E70" s="26"/>
      <c r="F70" s="26"/>
      <c r="G70" s="26"/>
      <c r="H70" s="26"/>
      <c r="I70" s="26"/>
      <c r="J70" s="26"/>
    </row>
    <row r="71" spans="1:10" ht="15.75">
      <c r="A71" s="267" t="s">
        <v>83</v>
      </c>
      <c r="B71" s="268"/>
      <c r="C71" s="268"/>
      <c r="D71" s="268"/>
      <c r="E71" s="268"/>
      <c r="F71" s="268"/>
      <c r="G71" s="268"/>
      <c r="H71" s="268"/>
      <c r="I71" s="268"/>
      <c r="J71" s="269"/>
    </row>
    <row r="72" spans="1:10" ht="15.75" customHeight="1">
      <c r="A72" s="235" t="s">
        <v>67</v>
      </c>
      <c r="B72" s="236"/>
      <c r="C72" s="236"/>
      <c r="D72" s="236"/>
      <c r="E72" s="236"/>
      <c r="F72" s="236"/>
      <c r="G72" s="236"/>
      <c r="H72" s="236"/>
      <c r="I72" s="236"/>
      <c r="J72" s="237"/>
    </row>
    <row r="73" spans="1:10" ht="15.75">
      <c r="A73" s="235" t="s">
        <v>70</v>
      </c>
      <c r="B73" s="236"/>
      <c r="C73" s="236"/>
      <c r="D73" s="236"/>
      <c r="E73" s="236"/>
      <c r="F73" s="236"/>
      <c r="G73" s="236"/>
      <c r="H73" s="236"/>
      <c r="I73" s="236"/>
      <c r="J73" s="237"/>
    </row>
    <row r="74" spans="1:10" ht="48">
      <c r="A74" s="12" t="s">
        <v>56</v>
      </c>
      <c r="B74" s="12" t="s">
        <v>57</v>
      </c>
      <c r="C74" s="12" t="s">
        <v>58</v>
      </c>
      <c r="D74" s="12" t="s">
        <v>59</v>
      </c>
      <c r="E74" s="12" t="s">
        <v>60</v>
      </c>
      <c r="F74" s="12" t="s">
        <v>61</v>
      </c>
      <c r="G74" s="12" t="s">
        <v>62</v>
      </c>
      <c r="H74" s="12" t="s">
        <v>63</v>
      </c>
      <c r="I74" s="12" t="s">
        <v>64</v>
      </c>
      <c r="J74" s="12"/>
    </row>
    <row r="75" spans="1:10" ht="14.25">
      <c r="A75" s="189">
        <v>34579</v>
      </c>
      <c r="B75" s="189">
        <v>668276</v>
      </c>
      <c r="C75" s="189">
        <v>105572</v>
      </c>
      <c r="D75" s="189">
        <v>5534</v>
      </c>
      <c r="E75" s="27">
        <v>0</v>
      </c>
      <c r="F75" s="189">
        <v>17642</v>
      </c>
      <c r="G75" s="189">
        <v>42325</v>
      </c>
      <c r="H75" s="27">
        <v>0</v>
      </c>
      <c r="I75" s="189">
        <v>873928</v>
      </c>
      <c r="J75" s="27"/>
    </row>
    <row r="77" ht="15.75">
      <c r="A77" s="3" t="s">
        <v>154</v>
      </c>
    </row>
    <row r="78" spans="1:11" ht="15.75">
      <c r="A78" s="267" t="s">
        <v>84</v>
      </c>
      <c r="B78" s="268"/>
      <c r="C78" s="268"/>
      <c r="D78" s="268"/>
      <c r="E78" s="268"/>
      <c r="F78" s="268"/>
      <c r="G78" s="268"/>
      <c r="H78" s="268"/>
      <c r="I78" s="268"/>
      <c r="J78" s="268"/>
      <c r="K78" s="269"/>
    </row>
    <row r="79" spans="1:11" ht="15.75" customHeight="1">
      <c r="A79" s="235" t="s">
        <v>55</v>
      </c>
      <c r="B79" s="236"/>
      <c r="C79" s="236"/>
      <c r="D79" s="236"/>
      <c r="E79" s="236"/>
      <c r="F79" s="236"/>
      <c r="G79" s="236"/>
      <c r="H79" s="236"/>
      <c r="I79" s="236"/>
      <c r="J79" s="236"/>
      <c r="K79" s="237"/>
    </row>
    <row r="80" spans="1:11" ht="15.75">
      <c r="A80" s="235" t="s">
        <v>68</v>
      </c>
      <c r="B80" s="236"/>
      <c r="C80" s="236"/>
      <c r="D80" s="236"/>
      <c r="E80" s="236"/>
      <c r="F80" s="236"/>
      <c r="G80" s="236"/>
      <c r="H80" s="236"/>
      <c r="I80" s="236"/>
      <c r="J80" s="236"/>
      <c r="K80" s="237"/>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190">
        <v>27308.19</v>
      </c>
      <c r="B82" s="29">
        <v>0</v>
      </c>
      <c r="C82" s="29">
        <v>0</v>
      </c>
      <c r="D82" s="29">
        <v>0</v>
      </c>
      <c r="E82" s="29">
        <v>0</v>
      </c>
      <c r="F82" s="29">
        <v>0</v>
      </c>
      <c r="G82" s="190">
        <v>666551.68</v>
      </c>
      <c r="H82" s="29">
        <v>0</v>
      </c>
      <c r="I82" s="29">
        <v>0</v>
      </c>
      <c r="J82" s="190">
        <v>8017.97</v>
      </c>
      <c r="K82" s="190">
        <v>701877.84</v>
      </c>
    </row>
    <row r="83" spans="1:11" ht="63.75" customHeight="1">
      <c r="A83" s="165"/>
      <c r="B83" s="165"/>
      <c r="C83" s="165"/>
      <c r="D83" s="165"/>
      <c r="E83" s="165"/>
      <c r="F83" s="165"/>
      <c r="G83" s="165"/>
      <c r="H83" s="165"/>
      <c r="I83" s="165"/>
      <c r="J83" s="165"/>
      <c r="K83" s="12" t="s">
        <v>65</v>
      </c>
    </row>
    <row r="84" spans="1:11" ht="15.75">
      <c r="A84" s="28"/>
      <c r="B84" s="28"/>
      <c r="C84" s="28"/>
      <c r="D84" s="28"/>
      <c r="E84" s="28"/>
      <c r="F84" s="28"/>
      <c r="G84" s="28"/>
      <c r="H84" s="28"/>
      <c r="I84" s="28"/>
      <c r="J84" s="28"/>
      <c r="K84" s="30"/>
    </row>
    <row r="85" spans="1:11" ht="15.75">
      <c r="A85" s="43" t="s">
        <v>155</v>
      </c>
      <c r="B85" s="28"/>
      <c r="C85" s="28"/>
      <c r="D85" s="28"/>
      <c r="E85" s="28"/>
      <c r="F85" s="28"/>
      <c r="G85" s="28"/>
      <c r="H85" s="28"/>
      <c r="I85" s="28"/>
      <c r="J85" s="28"/>
      <c r="K85" s="31"/>
    </row>
    <row r="86" spans="1:11" ht="15.75">
      <c r="A86" s="267" t="s">
        <v>84</v>
      </c>
      <c r="B86" s="268"/>
      <c r="C86" s="268"/>
      <c r="D86" s="268"/>
      <c r="E86" s="268"/>
      <c r="F86" s="268"/>
      <c r="G86" s="268"/>
      <c r="H86" s="268"/>
      <c r="I86" s="268"/>
      <c r="J86" s="268"/>
      <c r="K86" s="269"/>
    </row>
    <row r="87" spans="1:11" ht="15.75" customHeight="1">
      <c r="A87" s="235" t="s">
        <v>81</v>
      </c>
      <c r="B87" s="236"/>
      <c r="C87" s="236"/>
      <c r="D87" s="236"/>
      <c r="E87" s="236"/>
      <c r="F87" s="236"/>
      <c r="G87" s="236"/>
      <c r="H87" s="236"/>
      <c r="I87" s="236"/>
      <c r="J87" s="236"/>
      <c r="K87" s="237"/>
    </row>
    <row r="88" spans="1:11" ht="15.75">
      <c r="A88" s="235" t="s">
        <v>68</v>
      </c>
      <c r="B88" s="236"/>
      <c r="C88" s="236"/>
      <c r="D88" s="236"/>
      <c r="E88" s="236"/>
      <c r="F88" s="236"/>
      <c r="G88" s="236"/>
      <c r="H88" s="236"/>
      <c r="I88" s="236"/>
      <c r="J88" s="236"/>
      <c r="K88" s="237"/>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v>0</v>
      </c>
      <c r="B90" s="29">
        <v>0</v>
      </c>
      <c r="C90" s="29">
        <v>0</v>
      </c>
      <c r="D90" s="29">
        <v>0</v>
      </c>
      <c r="E90" s="29">
        <v>0</v>
      </c>
      <c r="F90" s="29">
        <v>0</v>
      </c>
      <c r="G90" s="190">
        <v>666551.68</v>
      </c>
      <c r="H90" s="29">
        <v>0</v>
      </c>
      <c r="I90" s="29">
        <v>0</v>
      </c>
      <c r="J90" s="190">
        <v>8017.97</v>
      </c>
      <c r="K90" s="190">
        <v>674569.65</v>
      </c>
    </row>
    <row r="91" spans="1:11" ht="16.5" customHeight="1">
      <c r="A91" s="44" t="s">
        <v>156</v>
      </c>
      <c r="B91" s="32"/>
      <c r="C91" s="32"/>
      <c r="D91" s="32"/>
      <c r="E91" s="32"/>
      <c r="F91" s="32"/>
      <c r="G91" s="32"/>
      <c r="H91" s="32"/>
      <c r="I91" s="32"/>
      <c r="J91" s="32"/>
      <c r="K91" s="32"/>
    </row>
    <row r="92" spans="1:11" ht="15.75">
      <c r="A92" s="267" t="s">
        <v>84</v>
      </c>
      <c r="B92" s="268"/>
      <c r="C92" s="268"/>
      <c r="D92" s="268"/>
      <c r="E92" s="268"/>
      <c r="F92" s="268"/>
      <c r="G92" s="268"/>
      <c r="H92" s="268"/>
      <c r="I92" s="268"/>
      <c r="J92" s="268"/>
      <c r="K92" s="269"/>
    </row>
    <row r="93" spans="1:11" ht="15.75" customHeight="1">
      <c r="A93" s="235" t="s">
        <v>82</v>
      </c>
      <c r="B93" s="236"/>
      <c r="C93" s="236"/>
      <c r="D93" s="236"/>
      <c r="E93" s="236"/>
      <c r="F93" s="236"/>
      <c r="G93" s="236"/>
      <c r="H93" s="236"/>
      <c r="I93" s="236"/>
      <c r="J93" s="236"/>
      <c r="K93" s="237"/>
    </row>
    <row r="94" spans="1:11" ht="15.75">
      <c r="A94" s="235" t="s">
        <v>68</v>
      </c>
      <c r="B94" s="236"/>
      <c r="C94" s="236"/>
      <c r="D94" s="236"/>
      <c r="E94" s="236"/>
      <c r="F94" s="236"/>
      <c r="G94" s="236"/>
      <c r="H94" s="236"/>
      <c r="I94" s="236"/>
      <c r="J94" s="236"/>
      <c r="K94" s="237"/>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191">
        <v>92754.76</v>
      </c>
      <c r="B96" s="33">
        <v>0</v>
      </c>
      <c r="C96" s="33">
        <v>0</v>
      </c>
      <c r="D96" s="33">
        <v>0</v>
      </c>
      <c r="E96" s="191">
        <v>18517.96</v>
      </c>
      <c r="F96" s="191">
        <v>46074.57</v>
      </c>
      <c r="G96" s="191">
        <v>472446.68</v>
      </c>
      <c r="H96" s="33">
        <v>0</v>
      </c>
      <c r="I96" s="33">
        <v>0</v>
      </c>
      <c r="J96" s="33">
        <v>0</v>
      </c>
      <c r="K96" s="191">
        <v>629793.97</v>
      </c>
    </row>
    <row r="97" ht="15.75">
      <c r="A97" s="3" t="s">
        <v>157</v>
      </c>
    </row>
    <row r="98" spans="1:11" ht="15.75">
      <c r="A98" s="267" t="s">
        <v>84</v>
      </c>
      <c r="B98" s="268"/>
      <c r="C98" s="268"/>
      <c r="D98" s="268"/>
      <c r="E98" s="268"/>
      <c r="F98" s="268"/>
      <c r="G98" s="268"/>
      <c r="H98" s="268"/>
      <c r="I98" s="268"/>
      <c r="J98" s="268"/>
      <c r="K98" s="269"/>
    </row>
    <row r="99" spans="1:11" ht="15.75" customHeight="1">
      <c r="A99" s="235" t="s">
        <v>55</v>
      </c>
      <c r="B99" s="236"/>
      <c r="C99" s="236"/>
      <c r="D99" s="236"/>
      <c r="E99" s="236"/>
      <c r="F99" s="236"/>
      <c r="G99" s="236"/>
      <c r="H99" s="236"/>
      <c r="I99" s="236"/>
      <c r="J99" s="236"/>
      <c r="K99" s="237"/>
    </row>
    <row r="100" spans="1:11" ht="15.75">
      <c r="A100" s="235" t="s">
        <v>69</v>
      </c>
      <c r="B100" s="236"/>
      <c r="C100" s="236"/>
      <c r="D100" s="236"/>
      <c r="E100" s="236"/>
      <c r="F100" s="236"/>
      <c r="G100" s="236"/>
      <c r="H100" s="236"/>
      <c r="I100" s="236"/>
      <c r="J100" s="236"/>
      <c r="K100" s="237"/>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190">
        <v>36789.2</v>
      </c>
      <c r="B102" s="29">
        <v>0</v>
      </c>
      <c r="C102" s="29">
        <v>0</v>
      </c>
      <c r="D102" s="29">
        <v>0</v>
      </c>
      <c r="E102" s="190">
        <v>14469.37</v>
      </c>
      <c r="F102" s="190">
        <v>5000</v>
      </c>
      <c r="G102" s="190">
        <v>462446.68</v>
      </c>
      <c r="H102" s="29">
        <v>0</v>
      </c>
      <c r="I102" s="29">
        <v>0</v>
      </c>
      <c r="J102" s="190">
        <v>2330966.96</v>
      </c>
      <c r="K102" s="190">
        <v>2849672.21</v>
      </c>
    </row>
    <row r="103" spans="1:11" ht="69.75" customHeight="1">
      <c r="A103" s="165"/>
      <c r="B103" s="165"/>
      <c r="C103" s="165"/>
      <c r="D103" s="165"/>
      <c r="E103" s="165"/>
      <c r="F103" s="165"/>
      <c r="G103" s="165"/>
      <c r="H103" s="165"/>
      <c r="I103" s="165"/>
      <c r="J103" s="165"/>
      <c r="K103" s="12" t="s">
        <v>65</v>
      </c>
    </row>
    <row r="104" spans="1:11" ht="15.75">
      <c r="A104" s="28"/>
      <c r="B104" s="28"/>
      <c r="C104" s="28"/>
      <c r="D104" s="28"/>
      <c r="E104" s="28"/>
      <c r="F104" s="28"/>
      <c r="G104" s="28"/>
      <c r="H104" s="28"/>
      <c r="I104" s="28"/>
      <c r="J104" s="28"/>
      <c r="K104" s="30"/>
    </row>
    <row r="105" spans="1:11" ht="18" customHeight="1">
      <c r="A105" s="43" t="s">
        <v>158</v>
      </c>
      <c r="B105" s="28"/>
      <c r="C105" s="28"/>
      <c r="D105" s="28"/>
      <c r="E105" s="28"/>
      <c r="F105" s="28"/>
      <c r="G105" s="28"/>
      <c r="H105" s="28"/>
      <c r="I105" s="28"/>
      <c r="J105" s="28"/>
      <c r="K105" s="31"/>
    </row>
    <row r="106" spans="1:11" ht="15.75">
      <c r="A106" s="267" t="s">
        <v>84</v>
      </c>
      <c r="B106" s="268"/>
      <c r="C106" s="268"/>
      <c r="D106" s="268"/>
      <c r="E106" s="268"/>
      <c r="F106" s="268"/>
      <c r="G106" s="268"/>
      <c r="H106" s="268"/>
      <c r="I106" s="268"/>
      <c r="J106" s="268"/>
      <c r="K106" s="269"/>
    </row>
    <row r="107" spans="1:11" ht="15.75" customHeight="1">
      <c r="A107" s="235" t="s">
        <v>81</v>
      </c>
      <c r="B107" s="236"/>
      <c r="C107" s="236"/>
      <c r="D107" s="236"/>
      <c r="E107" s="236"/>
      <c r="F107" s="236"/>
      <c r="G107" s="236"/>
      <c r="H107" s="236"/>
      <c r="I107" s="236"/>
      <c r="J107" s="236"/>
      <c r="K107" s="237"/>
    </row>
    <row r="108" spans="1:11" ht="15.75">
      <c r="A108" s="235" t="s">
        <v>69</v>
      </c>
      <c r="B108" s="236"/>
      <c r="C108" s="236"/>
      <c r="D108" s="236"/>
      <c r="E108" s="236"/>
      <c r="F108" s="236"/>
      <c r="G108" s="236"/>
      <c r="H108" s="236"/>
      <c r="I108" s="236"/>
      <c r="J108" s="236"/>
      <c r="K108" s="237"/>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v>0</v>
      </c>
      <c r="B110" s="29">
        <v>0</v>
      </c>
      <c r="C110" s="29">
        <v>0</v>
      </c>
      <c r="D110" s="29">
        <v>0</v>
      </c>
      <c r="E110" s="190">
        <v>1542.58</v>
      </c>
      <c r="F110" s="29">
        <v>0</v>
      </c>
      <c r="G110" s="29">
        <v>0</v>
      </c>
      <c r="H110" s="29">
        <v>0</v>
      </c>
      <c r="I110" s="29">
        <v>0</v>
      </c>
      <c r="J110" s="190">
        <v>2330966.96</v>
      </c>
      <c r="K110" s="190">
        <v>2332509.54</v>
      </c>
    </row>
    <row r="111" spans="1:11" ht="18" customHeight="1">
      <c r="A111" s="44" t="s">
        <v>159</v>
      </c>
      <c r="B111" s="32"/>
      <c r="C111" s="32"/>
      <c r="D111" s="32"/>
      <c r="E111" s="32"/>
      <c r="F111" s="32"/>
      <c r="G111" s="32"/>
      <c r="H111" s="32"/>
      <c r="I111" s="32"/>
      <c r="J111" s="32"/>
      <c r="K111" s="32"/>
    </row>
    <row r="112" spans="1:11" ht="15.75">
      <c r="A112" s="267" t="s">
        <v>84</v>
      </c>
      <c r="B112" s="268"/>
      <c r="C112" s="268"/>
      <c r="D112" s="268"/>
      <c r="E112" s="268"/>
      <c r="F112" s="268"/>
      <c r="G112" s="268"/>
      <c r="H112" s="268"/>
      <c r="I112" s="268"/>
      <c r="J112" s="268"/>
      <c r="K112" s="269"/>
    </row>
    <row r="113" spans="1:11" ht="15.75" customHeight="1">
      <c r="A113" s="235" t="s">
        <v>82</v>
      </c>
      <c r="B113" s="236"/>
      <c r="C113" s="236"/>
      <c r="D113" s="236"/>
      <c r="E113" s="236"/>
      <c r="F113" s="236"/>
      <c r="G113" s="236"/>
      <c r="H113" s="236"/>
      <c r="I113" s="236"/>
      <c r="J113" s="236"/>
      <c r="K113" s="237"/>
    </row>
    <row r="114" spans="1:11" ht="15.75">
      <c r="A114" s="235" t="s">
        <v>69</v>
      </c>
      <c r="B114" s="236"/>
      <c r="C114" s="236"/>
      <c r="D114" s="236"/>
      <c r="E114" s="236"/>
      <c r="F114" s="236"/>
      <c r="G114" s="236"/>
      <c r="H114" s="236"/>
      <c r="I114" s="236"/>
      <c r="J114" s="236"/>
      <c r="K114" s="237"/>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191">
        <v>91564.41</v>
      </c>
      <c r="B116" s="33">
        <v>0</v>
      </c>
      <c r="C116" s="33">
        <v>0</v>
      </c>
      <c r="D116" s="33">
        <v>0</v>
      </c>
      <c r="E116" s="191">
        <v>7736.48</v>
      </c>
      <c r="F116" s="191">
        <v>1778.23</v>
      </c>
      <c r="G116" s="33">
        <v>0</v>
      </c>
      <c r="H116" s="33">
        <v>0</v>
      </c>
      <c r="I116" s="33">
        <v>0</v>
      </c>
      <c r="J116" s="191">
        <v>39957.36</v>
      </c>
      <c r="K116" s="191">
        <v>141036.48</v>
      </c>
    </row>
    <row r="118" ht="15.75">
      <c r="A118" s="3" t="s">
        <v>160</v>
      </c>
    </row>
    <row r="119" spans="1:11" ht="15.75">
      <c r="A119" s="267" t="s">
        <v>84</v>
      </c>
      <c r="B119" s="268"/>
      <c r="C119" s="268"/>
      <c r="D119" s="268"/>
      <c r="E119" s="268"/>
      <c r="F119" s="268"/>
      <c r="G119" s="268"/>
      <c r="H119" s="268"/>
      <c r="I119" s="268"/>
      <c r="J119" s="268"/>
      <c r="K119" s="269"/>
    </row>
    <row r="120" spans="1:11" ht="15.75" customHeight="1">
      <c r="A120" s="235" t="s">
        <v>55</v>
      </c>
      <c r="B120" s="236"/>
      <c r="C120" s="236"/>
      <c r="D120" s="236"/>
      <c r="E120" s="236"/>
      <c r="F120" s="236"/>
      <c r="G120" s="236"/>
      <c r="H120" s="236"/>
      <c r="I120" s="236"/>
      <c r="J120" s="236"/>
      <c r="K120" s="237"/>
    </row>
    <row r="121" spans="1:11" ht="15.75">
      <c r="A121" s="235" t="s">
        <v>70</v>
      </c>
      <c r="B121" s="236"/>
      <c r="C121" s="236"/>
      <c r="D121" s="236"/>
      <c r="E121" s="236"/>
      <c r="F121" s="236"/>
      <c r="G121" s="236"/>
      <c r="H121" s="236"/>
      <c r="I121" s="236"/>
      <c r="J121" s="236"/>
      <c r="K121" s="237"/>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190">
        <v>80054</v>
      </c>
      <c r="B123" s="29">
        <v>0</v>
      </c>
      <c r="C123" s="29">
        <v>0</v>
      </c>
      <c r="D123" s="29">
        <v>0</v>
      </c>
      <c r="E123" s="190">
        <v>13917</v>
      </c>
      <c r="F123" s="29">
        <v>73</v>
      </c>
      <c r="G123" s="29">
        <v>0</v>
      </c>
      <c r="H123" s="29">
        <v>0</v>
      </c>
      <c r="I123" s="29">
        <v>0</v>
      </c>
      <c r="J123" s="190">
        <v>39958</v>
      </c>
      <c r="K123" s="190">
        <v>134002</v>
      </c>
    </row>
    <row r="124" spans="1:11" ht="60">
      <c r="A124" s="165"/>
      <c r="B124" s="165"/>
      <c r="C124" s="165"/>
      <c r="D124" s="165"/>
      <c r="E124" s="165"/>
      <c r="F124" s="165"/>
      <c r="G124" s="165"/>
      <c r="H124" s="165"/>
      <c r="I124" s="165"/>
      <c r="J124" s="165"/>
      <c r="K124" s="12" t="s">
        <v>65</v>
      </c>
    </row>
    <row r="125" spans="1:11" ht="15.75">
      <c r="A125" s="28"/>
      <c r="B125" s="28"/>
      <c r="C125" s="28"/>
      <c r="D125" s="28"/>
      <c r="E125" s="28"/>
      <c r="F125" s="28"/>
      <c r="G125" s="28"/>
      <c r="H125" s="28"/>
      <c r="I125" s="28"/>
      <c r="J125" s="28"/>
      <c r="K125" s="30"/>
    </row>
    <row r="126" spans="1:11" ht="18" customHeight="1">
      <c r="A126" s="43" t="s">
        <v>161</v>
      </c>
      <c r="B126" s="28"/>
      <c r="C126" s="28"/>
      <c r="D126" s="28"/>
      <c r="E126" s="28"/>
      <c r="F126" s="28"/>
      <c r="G126" s="28"/>
      <c r="H126" s="28"/>
      <c r="I126" s="28"/>
      <c r="J126" s="28"/>
      <c r="K126" s="31"/>
    </row>
    <row r="127" spans="1:11" ht="15.75">
      <c r="A127" s="267" t="s">
        <v>84</v>
      </c>
      <c r="B127" s="268"/>
      <c r="C127" s="268"/>
      <c r="D127" s="268"/>
      <c r="E127" s="268"/>
      <c r="F127" s="268"/>
      <c r="G127" s="268"/>
      <c r="H127" s="268"/>
      <c r="I127" s="268"/>
      <c r="J127" s="268"/>
      <c r="K127" s="269"/>
    </row>
    <row r="128" spans="1:11" ht="15.75" customHeight="1">
      <c r="A128" s="235" t="s">
        <v>81</v>
      </c>
      <c r="B128" s="236"/>
      <c r="C128" s="236"/>
      <c r="D128" s="236"/>
      <c r="E128" s="236"/>
      <c r="F128" s="236"/>
      <c r="G128" s="236"/>
      <c r="H128" s="236"/>
      <c r="I128" s="236"/>
      <c r="J128" s="236"/>
      <c r="K128" s="237"/>
    </row>
    <row r="129" spans="1:11" ht="15.75">
      <c r="A129" s="235" t="s">
        <v>70</v>
      </c>
      <c r="B129" s="236"/>
      <c r="C129" s="236"/>
      <c r="D129" s="236"/>
      <c r="E129" s="236"/>
      <c r="F129" s="236"/>
      <c r="G129" s="236"/>
      <c r="H129" s="236"/>
      <c r="I129" s="236"/>
      <c r="J129" s="236"/>
      <c r="K129" s="237"/>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190">
        <v>1325</v>
      </c>
      <c r="B131" s="29">
        <v>0</v>
      </c>
      <c r="C131" s="29">
        <v>0</v>
      </c>
      <c r="D131" s="29">
        <v>0</v>
      </c>
      <c r="E131" s="190">
        <v>1841</v>
      </c>
      <c r="F131" s="29">
        <v>0</v>
      </c>
      <c r="G131" s="29">
        <v>0</v>
      </c>
      <c r="H131" s="29">
        <v>0</v>
      </c>
      <c r="I131" s="29">
        <v>0</v>
      </c>
      <c r="J131" s="29">
        <v>0</v>
      </c>
      <c r="K131" s="190">
        <v>3166</v>
      </c>
    </row>
    <row r="132" spans="1:11" ht="22.5" customHeight="1">
      <c r="A132" s="43" t="s">
        <v>162</v>
      </c>
      <c r="B132" s="32"/>
      <c r="C132" s="32"/>
      <c r="D132" s="32"/>
      <c r="E132" s="32"/>
      <c r="F132" s="32"/>
      <c r="G132" s="32"/>
      <c r="H132" s="32"/>
      <c r="I132" s="32"/>
      <c r="J132" s="32"/>
      <c r="K132" s="32"/>
    </row>
    <row r="133" spans="1:11" ht="15.75">
      <c r="A133" s="267" t="s">
        <v>84</v>
      </c>
      <c r="B133" s="268"/>
      <c r="C133" s="268"/>
      <c r="D133" s="268"/>
      <c r="E133" s="268"/>
      <c r="F133" s="268"/>
      <c r="G133" s="268"/>
      <c r="H133" s="268"/>
      <c r="I133" s="268"/>
      <c r="J133" s="268"/>
      <c r="K133" s="269"/>
    </row>
    <row r="134" spans="1:11" ht="15.75" customHeight="1">
      <c r="A134" s="235" t="s">
        <v>82</v>
      </c>
      <c r="B134" s="236"/>
      <c r="C134" s="236"/>
      <c r="D134" s="236"/>
      <c r="E134" s="236"/>
      <c r="F134" s="236"/>
      <c r="G134" s="236"/>
      <c r="H134" s="236"/>
      <c r="I134" s="236"/>
      <c r="J134" s="236"/>
      <c r="K134" s="237"/>
    </row>
    <row r="135" spans="1:11" ht="15.75">
      <c r="A135" s="235" t="s">
        <v>70</v>
      </c>
      <c r="B135" s="236"/>
      <c r="C135" s="236"/>
      <c r="D135" s="236"/>
      <c r="E135" s="236"/>
      <c r="F135" s="236"/>
      <c r="G135" s="236"/>
      <c r="H135" s="236"/>
      <c r="I135" s="236"/>
      <c r="J135" s="236"/>
      <c r="K135" s="237"/>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191">
        <v>229782</v>
      </c>
      <c r="B137" s="33">
        <v>0</v>
      </c>
      <c r="C137" s="33">
        <v>0</v>
      </c>
      <c r="D137" s="33">
        <v>0</v>
      </c>
      <c r="E137" s="191">
        <v>40552</v>
      </c>
      <c r="F137" s="191">
        <v>30012</v>
      </c>
      <c r="G137" s="191">
        <v>62553</v>
      </c>
      <c r="H137" s="33">
        <v>0</v>
      </c>
      <c r="I137" s="33">
        <v>0</v>
      </c>
      <c r="J137" s="191">
        <v>12877</v>
      </c>
      <c r="K137" s="191">
        <v>375776</v>
      </c>
    </row>
    <row r="139" spans="1:11" ht="12.75" customHeight="1">
      <c r="A139" s="166" t="s">
        <v>329</v>
      </c>
      <c r="B139" s="167"/>
      <c r="C139" s="167"/>
      <c r="D139" s="167"/>
      <c r="E139" s="167"/>
      <c r="F139" s="167"/>
      <c r="G139" s="167"/>
      <c r="H139" s="167"/>
      <c r="I139" s="167"/>
      <c r="J139" s="167"/>
      <c r="K139" s="168"/>
    </row>
    <row r="140" spans="1:11" ht="12.75">
      <c r="A140" s="169"/>
      <c r="B140" s="170"/>
      <c r="C140" s="170"/>
      <c r="D140" s="170"/>
      <c r="E140" s="170"/>
      <c r="F140" s="170"/>
      <c r="G140" s="170"/>
      <c r="H140" s="170"/>
      <c r="I140" s="170"/>
      <c r="J140" s="170"/>
      <c r="K140" s="171"/>
    </row>
    <row r="141" spans="1:11" ht="12.75">
      <c r="A141" s="169"/>
      <c r="B141" s="170"/>
      <c r="C141" s="170"/>
      <c r="D141" s="170"/>
      <c r="E141" s="170"/>
      <c r="F141" s="170"/>
      <c r="G141" s="170"/>
      <c r="H141" s="170"/>
      <c r="I141" s="170"/>
      <c r="J141" s="170"/>
      <c r="K141" s="171"/>
    </row>
    <row r="142" spans="1:11" ht="12.75">
      <c r="A142" s="169"/>
      <c r="B142" s="170"/>
      <c r="C142" s="170"/>
      <c r="D142" s="170"/>
      <c r="E142" s="170"/>
      <c r="F142" s="170"/>
      <c r="G142" s="170"/>
      <c r="H142" s="170"/>
      <c r="I142" s="170"/>
      <c r="J142" s="170"/>
      <c r="K142" s="171"/>
    </row>
    <row r="143" spans="1:11" ht="12.75">
      <c r="A143" s="172"/>
      <c r="B143" s="173"/>
      <c r="C143" s="173"/>
      <c r="D143" s="173"/>
      <c r="E143" s="173"/>
      <c r="F143" s="173"/>
      <c r="G143" s="173"/>
      <c r="H143" s="173"/>
      <c r="I143" s="173"/>
      <c r="J143" s="173"/>
      <c r="K143" s="174"/>
    </row>
  </sheetData>
  <sheetProtection/>
  <mergeCells count="57">
    <mergeCell ref="A112:K112"/>
    <mergeCell ref="A113:K113"/>
    <mergeCell ref="A114:K114"/>
    <mergeCell ref="A119:K119"/>
    <mergeCell ref="A94:K94"/>
    <mergeCell ref="A135:K135"/>
    <mergeCell ref="A127:K127"/>
    <mergeCell ref="A128:K128"/>
    <mergeCell ref="A129:K129"/>
    <mergeCell ref="A133:K133"/>
    <mergeCell ref="A134:K134"/>
    <mergeCell ref="A120:K120"/>
    <mergeCell ref="A121:K121"/>
    <mergeCell ref="A106:K106"/>
    <mergeCell ref="A107:K107"/>
    <mergeCell ref="A108:K108"/>
    <mergeCell ref="A98:K98"/>
    <mergeCell ref="A99:K99"/>
    <mergeCell ref="A100:K100"/>
    <mergeCell ref="A73:J73"/>
    <mergeCell ref="A10:J10"/>
    <mergeCell ref="A20:J20"/>
    <mergeCell ref="A26:J26"/>
    <mergeCell ref="A32:J32"/>
    <mergeCell ref="A22:J22"/>
    <mergeCell ref="A28:J28"/>
    <mergeCell ref="A11:J11"/>
    <mergeCell ref="A21:J21"/>
    <mergeCell ref="A27:J27"/>
    <mergeCell ref="A78:K78"/>
    <mergeCell ref="A93:K93"/>
    <mergeCell ref="A80:K80"/>
    <mergeCell ref="A88:K88"/>
    <mergeCell ref="A92:K92"/>
    <mergeCell ref="A87:K87"/>
    <mergeCell ref="A79:K79"/>
    <mergeCell ref="A86:K86"/>
    <mergeCell ref="A66:J66"/>
    <mergeCell ref="A67:J67"/>
    <mergeCell ref="A65:J65"/>
    <mergeCell ref="A72:J72"/>
    <mergeCell ref="A71:J71"/>
    <mergeCell ref="A57:J57"/>
    <mergeCell ref="A55:J55"/>
    <mergeCell ref="A43:J43"/>
    <mergeCell ref="A44:J44"/>
    <mergeCell ref="A49:J49"/>
    <mergeCell ref="A50:J50"/>
    <mergeCell ref="A48:J48"/>
    <mergeCell ref="A56:J56"/>
    <mergeCell ref="A42:J42"/>
    <mergeCell ref="A33:J33"/>
    <mergeCell ref="A34:J34"/>
    <mergeCell ref="A1:J1"/>
    <mergeCell ref="A2:J2"/>
    <mergeCell ref="A12:J12"/>
    <mergeCell ref="A4:K8"/>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J49"/>
  <sheetViews>
    <sheetView zoomScalePageLayoutView="0" workbookViewId="0" topLeftCell="A1">
      <selection activeCell="F6" sqref="F6:I6"/>
    </sheetView>
  </sheetViews>
  <sheetFormatPr defaultColWidth="13.7109375" defaultRowHeight="12.75"/>
  <sheetData>
    <row r="1" spans="1:9" ht="12.75">
      <c r="A1" s="232" t="s">
        <v>163</v>
      </c>
      <c r="B1" s="232"/>
      <c r="C1" s="232"/>
      <c r="D1" s="232"/>
      <c r="E1" s="232"/>
      <c r="F1" s="232"/>
      <c r="G1" s="232"/>
      <c r="H1" s="232"/>
      <c r="I1" s="232"/>
    </row>
    <row r="4" ht="15.75">
      <c r="A4" s="3" t="s">
        <v>164</v>
      </c>
    </row>
    <row r="5" spans="1:9" ht="15.75" customHeight="1">
      <c r="A5" s="235" t="s">
        <v>95</v>
      </c>
      <c r="B5" s="236"/>
      <c r="C5" s="236"/>
      <c r="D5" s="236"/>
      <c r="E5" s="236"/>
      <c r="F5" s="236"/>
      <c r="G5" s="236"/>
      <c r="H5" s="236"/>
      <c r="I5" s="237"/>
    </row>
    <row r="6" spans="1:9" ht="15.75" customHeight="1">
      <c r="A6" s="235" t="s">
        <v>85</v>
      </c>
      <c r="B6" s="236"/>
      <c r="C6" s="236"/>
      <c r="D6" s="236"/>
      <c r="E6" s="237"/>
      <c r="F6" s="235" t="s">
        <v>86</v>
      </c>
      <c r="G6" s="236"/>
      <c r="H6" s="236"/>
      <c r="I6" s="237"/>
    </row>
    <row r="7" spans="1:9" ht="39" customHeight="1">
      <c r="A7" s="177" t="s">
        <v>87</v>
      </c>
      <c r="B7" s="12" t="s">
        <v>88</v>
      </c>
      <c r="C7" s="12" t="s">
        <v>89</v>
      </c>
      <c r="D7" s="12" t="s">
        <v>90</v>
      </c>
      <c r="E7" s="12" t="s">
        <v>91</v>
      </c>
      <c r="F7" s="12" t="s">
        <v>88</v>
      </c>
      <c r="G7" s="12" t="s">
        <v>89</v>
      </c>
      <c r="H7" s="12" t="s">
        <v>90</v>
      </c>
      <c r="I7" s="12" t="s">
        <v>91</v>
      </c>
    </row>
    <row r="8" spans="1:9" ht="15">
      <c r="A8" s="177"/>
      <c r="B8" s="38">
        <v>0</v>
      </c>
      <c r="C8" s="39">
        <v>0</v>
      </c>
      <c r="D8" s="39">
        <v>0</v>
      </c>
      <c r="E8" s="39">
        <v>0</v>
      </c>
      <c r="F8" s="39">
        <v>0</v>
      </c>
      <c r="G8" s="39">
        <v>0</v>
      </c>
      <c r="H8" s="39">
        <v>0</v>
      </c>
      <c r="I8" s="39">
        <v>0</v>
      </c>
    </row>
    <row r="9" spans="1:9" ht="24">
      <c r="A9" s="178" t="s">
        <v>92</v>
      </c>
      <c r="B9" s="12" t="s">
        <v>88</v>
      </c>
      <c r="C9" s="12" t="s">
        <v>89</v>
      </c>
      <c r="D9" s="12" t="s">
        <v>90</v>
      </c>
      <c r="E9" s="12" t="s">
        <v>91</v>
      </c>
      <c r="F9" s="12" t="s">
        <v>88</v>
      </c>
      <c r="G9" s="12" t="s">
        <v>89</v>
      </c>
      <c r="H9" s="12" t="s">
        <v>90</v>
      </c>
      <c r="I9" s="12" t="s">
        <v>91</v>
      </c>
    </row>
    <row r="10" spans="1:9" ht="15">
      <c r="A10" s="179"/>
      <c r="B10" s="38">
        <v>0</v>
      </c>
      <c r="C10" s="39">
        <v>0</v>
      </c>
      <c r="D10" s="39">
        <v>0</v>
      </c>
      <c r="E10" s="39">
        <v>0</v>
      </c>
      <c r="F10" s="39">
        <v>0</v>
      </c>
      <c r="G10" s="39">
        <v>0</v>
      </c>
      <c r="H10" s="39">
        <v>0</v>
      </c>
      <c r="I10" s="39">
        <v>0</v>
      </c>
    </row>
    <row r="11" spans="1:9" ht="24">
      <c r="A11" s="177" t="s">
        <v>93</v>
      </c>
      <c r="B11" s="12" t="s">
        <v>88</v>
      </c>
      <c r="C11" s="12" t="s">
        <v>89</v>
      </c>
      <c r="D11" s="12" t="s">
        <v>90</v>
      </c>
      <c r="E11" s="12" t="s">
        <v>91</v>
      </c>
      <c r="F11" s="12" t="s">
        <v>88</v>
      </c>
      <c r="G11" s="12" t="s">
        <v>89</v>
      </c>
      <c r="H11" s="12" t="s">
        <v>90</v>
      </c>
      <c r="I11" s="12" t="s">
        <v>91</v>
      </c>
    </row>
    <row r="12" spans="1:9" ht="15">
      <c r="A12" s="177"/>
      <c r="B12" s="38">
        <v>0</v>
      </c>
      <c r="C12" s="39">
        <v>0</v>
      </c>
      <c r="D12" s="39">
        <v>0</v>
      </c>
      <c r="E12" s="39">
        <v>0</v>
      </c>
      <c r="F12" s="39">
        <v>0</v>
      </c>
      <c r="G12" s="39">
        <v>0</v>
      </c>
      <c r="H12" s="39">
        <v>0</v>
      </c>
      <c r="I12" s="39">
        <v>0</v>
      </c>
    </row>
    <row r="13" spans="1:9" ht="41.25" customHeight="1">
      <c r="A13" s="176" t="s">
        <v>94</v>
      </c>
      <c r="B13" s="12" t="s">
        <v>88</v>
      </c>
      <c r="C13" s="12" t="s">
        <v>89</v>
      </c>
      <c r="D13" s="12" t="s">
        <v>90</v>
      </c>
      <c r="E13" s="12" t="s">
        <v>91</v>
      </c>
      <c r="F13" s="12" t="s">
        <v>88</v>
      </c>
      <c r="G13" s="12" t="s">
        <v>89</v>
      </c>
      <c r="H13" s="12" t="s">
        <v>90</v>
      </c>
      <c r="I13" s="12" t="s">
        <v>91</v>
      </c>
    </row>
    <row r="14" spans="1:9" ht="15">
      <c r="A14" s="176"/>
      <c r="B14" s="195">
        <v>56663.31</v>
      </c>
      <c r="C14" s="196">
        <v>56663.31</v>
      </c>
      <c r="D14" s="196">
        <v>35042.19</v>
      </c>
      <c r="E14" s="196">
        <v>21621.12</v>
      </c>
      <c r="F14" s="39">
        <v>0</v>
      </c>
      <c r="G14" s="39">
        <v>0</v>
      </c>
      <c r="H14" s="39">
        <v>0</v>
      </c>
      <c r="I14" s="39">
        <v>0</v>
      </c>
    </row>
    <row r="15" ht="15.75">
      <c r="A15" s="3" t="s">
        <v>165</v>
      </c>
    </row>
    <row r="16" spans="1:9" ht="15.75" customHeight="1">
      <c r="A16" s="235" t="s">
        <v>96</v>
      </c>
      <c r="B16" s="236"/>
      <c r="C16" s="236"/>
      <c r="D16" s="236"/>
      <c r="E16" s="236"/>
      <c r="F16" s="236"/>
      <c r="G16" s="236"/>
      <c r="H16" s="236"/>
      <c r="I16" s="237"/>
    </row>
    <row r="17" spans="1:9" ht="15.75" customHeight="1">
      <c r="A17" s="235" t="s">
        <v>85</v>
      </c>
      <c r="B17" s="236"/>
      <c r="C17" s="236"/>
      <c r="D17" s="236"/>
      <c r="E17" s="237"/>
      <c r="F17" s="235" t="s">
        <v>86</v>
      </c>
      <c r="G17" s="236"/>
      <c r="H17" s="236"/>
      <c r="I17" s="237"/>
    </row>
    <row r="18" spans="1:9" ht="39" customHeight="1">
      <c r="A18" s="177" t="s">
        <v>87</v>
      </c>
      <c r="B18" s="12" t="s">
        <v>88</v>
      </c>
      <c r="C18" s="12" t="s">
        <v>89</v>
      </c>
      <c r="D18" s="12" t="s">
        <v>90</v>
      </c>
      <c r="E18" s="12" t="s">
        <v>91</v>
      </c>
      <c r="F18" s="12" t="s">
        <v>88</v>
      </c>
      <c r="G18" s="12" t="s">
        <v>89</v>
      </c>
      <c r="H18" s="12" t="s">
        <v>90</v>
      </c>
      <c r="I18" s="12" t="s">
        <v>91</v>
      </c>
    </row>
    <row r="19" spans="1:9" ht="15">
      <c r="A19" s="177"/>
      <c r="B19" s="38">
        <v>0</v>
      </c>
      <c r="C19" s="39">
        <v>0</v>
      </c>
      <c r="D19" s="39">
        <v>0</v>
      </c>
      <c r="E19" s="39">
        <v>0</v>
      </c>
      <c r="F19" s="39">
        <v>0</v>
      </c>
      <c r="G19" s="39">
        <v>0</v>
      </c>
      <c r="H19" s="39">
        <v>0</v>
      </c>
      <c r="I19" s="39">
        <v>0</v>
      </c>
    </row>
    <row r="20" spans="1:9" ht="24">
      <c r="A20" s="178" t="s">
        <v>92</v>
      </c>
      <c r="B20" s="12" t="s">
        <v>88</v>
      </c>
      <c r="C20" s="12" t="s">
        <v>89</v>
      </c>
      <c r="D20" s="12" t="s">
        <v>90</v>
      </c>
      <c r="E20" s="12" t="s">
        <v>91</v>
      </c>
      <c r="F20" s="12" t="s">
        <v>88</v>
      </c>
      <c r="G20" s="12" t="s">
        <v>89</v>
      </c>
      <c r="H20" s="12" t="s">
        <v>90</v>
      </c>
      <c r="I20" s="12" t="s">
        <v>91</v>
      </c>
    </row>
    <row r="21" spans="1:9" ht="15">
      <c r="A21" s="179"/>
      <c r="B21" s="38">
        <v>0</v>
      </c>
      <c r="C21" s="39">
        <v>0</v>
      </c>
      <c r="D21" s="39">
        <v>0</v>
      </c>
      <c r="E21" s="39">
        <v>0</v>
      </c>
      <c r="F21" s="39">
        <v>0</v>
      </c>
      <c r="G21" s="39">
        <v>0</v>
      </c>
      <c r="H21" s="39">
        <v>0</v>
      </c>
      <c r="I21" s="39">
        <v>0</v>
      </c>
    </row>
    <row r="22" spans="1:9" ht="24">
      <c r="A22" s="177" t="s">
        <v>93</v>
      </c>
      <c r="B22" s="12" t="s">
        <v>88</v>
      </c>
      <c r="C22" s="12" t="s">
        <v>89</v>
      </c>
      <c r="D22" s="12" t="s">
        <v>90</v>
      </c>
      <c r="E22" s="12" t="s">
        <v>91</v>
      </c>
      <c r="F22" s="12" t="s">
        <v>88</v>
      </c>
      <c r="G22" s="12" t="s">
        <v>89</v>
      </c>
      <c r="H22" s="12" t="s">
        <v>90</v>
      </c>
      <c r="I22" s="12" t="s">
        <v>91</v>
      </c>
    </row>
    <row r="23" spans="1:9" ht="15">
      <c r="A23" s="177"/>
      <c r="B23" s="195">
        <v>1550</v>
      </c>
      <c r="C23" s="196">
        <v>1550</v>
      </c>
      <c r="D23" s="39">
        <v>0</v>
      </c>
      <c r="E23" s="196">
        <v>1550</v>
      </c>
      <c r="F23" s="39"/>
      <c r="G23" s="39"/>
      <c r="H23" s="39"/>
      <c r="I23" s="39"/>
    </row>
    <row r="24" spans="1:9" ht="39.75" customHeight="1">
      <c r="A24" s="176" t="s">
        <v>94</v>
      </c>
      <c r="B24" s="12" t="s">
        <v>88</v>
      </c>
      <c r="C24" s="12" t="s">
        <v>89</v>
      </c>
      <c r="D24" s="12" t="s">
        <v>90</v>
      </c>
      <c r="E24" s="12" t="s">
        <v>91</v>
      </c>
      <c r="F24" s="12" t="s">
        <v>88</v>
      </c>
      <c r="G24" s="12" t="s">
        <v>89</v>
      </c>
      <c r="H24" s="12" t="s">
        <v>90</v>
      </c>
      <c r="I24" s="12" t="s">
        <v>91</v>
      </c>
    </row>
    <row r="25" spans="1:9" ht="15">
      <c r="A25" s="176"/>
      <c r="B25" s="195">
        <v>55997.66</v>
      </c>
      <c r="C25" s="196">
        <v>55997.66</v>
      </c>
      <c r="D25" s="196">
        <v>40305.14</v>
      </c>
      <c r="E25" s="196">
        <v>15692.52</v>
      </c>
      <c r="F25" s="39">
        <v>0</v>
      </c>
      <c r="G25" s="39">
        <v>0</v>
      </c>
      <c r="H25" s="39">
        <v>0</v>
      </c>
      <c r="I25" s="39">
        <v>0</v>
      </c>
    </row>
    <row r="26" ht="15.75">
      <c r="A26" s="3" t="s">
        <v>166</v>
      </c>
    </row>
    <row r="27" spans="1:9" ht="15.75" customHeight="1">
      <c r="A27" s="235" t="s">
        <v>97</v>
      </c>
      <c r="B27" s="236"/>
      <c r="C27" s="236"/>
      <c r="D27" s="236"/>
      <c r="E27" s="236"/>
      <c r="F27" s="236"/>
      <c r="G27" s="236"/>
      <c r="H27" s="236"/>
      <c r="I27" s="237"/>
    </row>
    <row r="28" spans="1:9" ht="15.75" customHeight="1">
      <c r="A28" s="235" t="s">
        <v>85</v>
      </c>
      <c r="B28" s="236"/>
      <c r="C28" s="236"/>
      <c r="D28" s="236"/>
      <c r="E28" s="237"/>
      <c r="F28" s="235" t="s">
        <v>86</v>
      </c>
      <c r="G28" s="236"/>
      <c r="H28" s="236"/>
      <c r="I28" s="237"/>
    </row>
    <row r="29" spans="1:9" ht="44.25" customHeight="1">
      <c r="A29" s="177" t="s">
        <v>87</v>
      </c>
      <c r="B29" s="12" t="s">
        <v>88</v>
      </c>
      <c r="C29" s="12" t="s">
        <v>89</v>
      </c>
      <c r="D29" s="12" t="s">
        <v>90</v>
      </c>
      <c r="E29" s="12" t="s">
        <v>91</v>
      </c>
      <c r="F29" s="12" t="s">
        <v>88</v>
      </c>
      <c r="G29" s="12" t="s">
        <v>89</v>
      </c>
      <c r="H29" s="12" t="s">
        <v>90</v>
      </c>
      <c r="I29" s="12" t="s">
        <v>91</v>
      </c>
    </row>
    <row r="30" spans="1:9" ht="15">
      <c r="A30" s="177"/>
      <c r="B30" s="38">
        <v>0</v>
      </c>
      <c r="C30" s="39">
        <v>0</v>
      </c>
      <c r="D30" s="39">
        <v>0</v>
      </c>
      <c r="E30" s="39">
        <v>0</v>
      </c>
      <c r="F30" s="39">
        <v>0</v>
      </c>
      <c r="G30" s="39">
        <v>0</v>
      </c>
      <c r="H30" s="39">
        <v>0</v>
      </c>
      <c r="I30" s="39">
        <v>0</v>
      </c>
    </row>
    <row r="31" spans="1:9" ht="24">
      <c r="A31" s="178" t="s">
        <v>92</v>
      </c>
      <c r="B31" s="12" t="s">
        <v>88</v>
      </c>
      <c r="C31" s="12" t="s">
        <v>89</v>
      </c>
      <c r="D31" s="12" t="s">
        <v>90</v>
      </c>
      <c r="E31" s="12" t="s">
        <v>91</v>
      </c>
      <c r="F31" s="12" t="s">
        <v>88</v>
      </c>
      <c r="G31" s="12" t="s">
        <v>89</v>
      </c>
      <c r="H31" s="12" t="s">
        <v>90</v>
      </c>
      <c r="I31" s="12" t="s">
        <v>91</v>
      </c>
    </row>
    <row r="32" spans="1:9" ht="15">
      <c r="A32" s="179"/>
      <c r="B32" s="38">
        <v>0</v>
      </c>
      <c r="C32" s="39">
        <v>0</v>
      </c>
      <c r="D32" s="39">
        <v>0</v>
      </c>
      <c r="E32" s="39">
        <v>0</v>
      </c>
      <c r="F32" s="196">
        <v>50000</v>
      </c>
      <c r="G32" s="196">
        <v>50000</v>
      </c>
      <c r="H32" s="196">
        <v>50000</v>
      </c>
      <c r="I32" s="39">
        <v>0</v>
      </c>
    </row>
    <row r="33" spans="1:9" ht="24">
      <c r="A33" s="177" t="s">
        <v>93</v>
      </c>
      <c r="B33" s="12" t="s">
        <v>88</v>
      </c>
      <c r="C33" s="12" t="s">
        <v>89</v>
      </c>
      <c r="D33" s="12" t="s">
        <v>90</v>
      </c>
      <c r="E33" s="12" t="s">
        <v>91</v>
      </c>
      <c r="F33" s="12" t="s">
        <v>88</v>
      </c>
      <c r="G33" s="12" t="s">
        <v>89</v>
      </c>
      <c r="H33" s="12" t="s">
        <v>90</v>
      </c>
      <c r="I33" s="12" t="s">
        <v>91</v>
      </c>
    </row>
    <row r="34" spans="1:9" ht="15">
      <c r="A34" s="177"/>
      <c r="B34" s="195">
        <v>251769.21</v>
      </c>
      <c r="C34" s="196">
        <v>251769.21</v>
      </c>
      <c r="D34" s="196">
        <v>159976</v>
      </c>
      <c r="E34" s="196">
        <v>91793.21</v>
      </c>
      <c r="F34" s="39">
        <v>0</v>
      </c>
      <c r="G34" s="39">
        <v>0</v>
      </c>
      <c r="H34" s="39">
        <v>0</v>
      </c>
      <c r="I34" s="39">
        <v>0</v>
      </c>
    </row>
    <row r="35" spans="1:9" ht="41.25" customHeight="1">
      <c r="A35" s="176" t="s">
        <v>94</v>
      </c>
      <c r="B35" s="12" t="s">
        <v>88</v>
      </c>
      <c r="C35" s="12" t="s">
        <v>89</v>
      </c>
      <c r="D35" s="12" t="s">
        <v>90</v>
      </c>
      <c r="E35" s="12" t="s">
        <v>91</v>
      </c>
      <c r="F35" s="12" t="s">
        <v>88</v>
      </c>
      <c r="G35" s="12" t="s">
        <v>89</v>
      </c>
      <c r="H35" s="12" t="s">
        <v>90</v>
      </c>
      <c r="I35" s="12" t="s">
        <v>91</v>
      </c>
    </row>
    <row r="36" spans="1:9" ht="15">
      <c r="A36" s="176"/>
      <c r="B36" s="195">
        <v>55997.66</v>
      </c>
      <c r="C36" s="196">
        <v>55997.66</v>
      </c>
      <c r="D36" s="196">
        <v>38328.28</v>
      </c>
      <c r="E36" s="196">
        <v>17669.38</v>
      </c>
      <c r="F36" s="39">
        <v>0</v>
      </c>
      <c r="G36" s="39">
        <v>0</v>
      </c>
      <c r="H36" s="39">
        <v>0</v>
      </c>
      <c r="I36" s="39">
        <v>0</v>
      </c>
    </row>
    <row r="39" spans="1:9" ht="12.75" customHeight="1">
      <c r="A39" s="197" t="s">
        <v>330</v>
      </c>
      <c r="B39" s="180"/>
      <c r="C39" s="180"/>
      <c r="D39" s="180"/>
      <c r="E39" s="180"/>
      <c r="F39" s="180"/>
      <c r="G39" s="180"/>
      <c r="H39" s="180"/>
      <c r="I39" s="181"/>
    </row>
    <row r="40" spans="1:9" ht="34.5" customHeight="1">
      <c r="A40" s="182"/>
      <c r="B40" s="183"/>
      <c r="C40" s="183"/>
      <c r="D40" s="183"/>
      <c r="E40" s="183"/>
      <c r="F40" s="183"/>
      <c r="G40" s="183"/>
      <c r="H40" s="183"/>
      <c r="I40" s="184"/>
    </row>
    <row r="41" spans="1:9" ht="12.75">
      <c r="A41" s="185"/>
      <c r="B41" s="186"/>
      <c r="C41" s="186"/>
      <c r="D41" s="186"/>
      <c r="E41" s="186"/>
      <c r="F41" s="186"/>
      <c r="G41" s="186"/>
      <c r="H41" s="186"/>
      <c r="I41" s="187"/>
    </row>
    <row r="45" ht="15.75">
      <c r="A45" s="3" t="s">
        <v>167</v>
      </c>
    </row>
    <row r="46" spans="1:9" ht="15.75" customHeight="1">
      <c r="A46" s="235" t="s">
        <v>98</v>
      </c>
      <c r="B46" s="236"/>
      <c r="C46" s="236"/>
      <c r="D46" s="236"/>
      <c r="E46" s="236"/>
      <c r="F46" s="236"/>
      <c r="G46" s="236"/>
      <c r="H46" s="236"/>
      <c r="I46" s="237"/>
    </row>
    <row r="47" spans="1:9" ht="78" customHeight="1">
      <c r="A47" s="188" t="s">
        <v>105</v>
      </c>
      <c r="B47" s="12" t="s">
        <v>99</v>
      </c>
      <c r="C47" s="12" t="s">
        <v>100</v>
      </c>
      <c r="D47" s="188" t="s">
        <v>106</v>
      </c>
      <c r="E47" s="12" t="s">
        <v>101</v>
      </c>
      <c r="F47" s="12" t="s">
        <v>102</v>
      </c>
      <c r="G47" s="188" t="s">
        <v>107</v>
      </c>
      <c r="H47" s="12" t="s">
        <v>103</v>
      </c>
      <c r="I47" s="12" t="s">
        <v>104</v>
      </c>
    </row>
    <row r="48" spans="1:9" ht="12.75">
      <c r="A48" s="16"/>
      <c r="B48" s="12"/>
      <c r="C48" s="12"/>
      <c r="D48" s="16"/>
      <c r="E48" s="12"/>
      <c r="F48" s="12"/>
      <c r="G48" s="16"/>
      <c r="H48" s="12"/>
      <c r="I48" s="12"/>
    </row>
    <row r="49" spans="1:10" ht="15">
      <c r="A49" s="195">
        <v>196523.18</v>
      </c>
      <c r="B49" s="195">
        <v>170647.14</v>
      </c>
      <c r="C49" s="195">
        <v>25876.04</v>
      </c>
      <c r="D49" s="195">
        <v>325561.87</v>
      </c>
      <c r="E49" s="195">
        <v>171746.38</v>
      </c>
      <c r="F49" s="195">
        <v>153815.49</v>
      </c>
      <c r="G49" s="198">
        <v>171479.44</v>
      </c>
      <c r="H49" s="198">
        <v>47346.68</v>
      </c>
      <c r="I49" s="198">
        <v>124132.76</v>
      </c>
      <c r="J49" t="s">
        <v>331</v>
      </c>
    </row>
  </sheetData>
  <sheetProtection/>
  <mergeCells count="11">
    <mergeCell ref="A46:I46"/>
    <mergeCell ref="A17:E17"/>
    <mergeCell ref="F17:I17"/>
    <mergeCell ref="A27:I27"/>
    <mergeCell ref="A28:E28"/>
    <mergeCell ref="F28:I28"/>
    <mergeCell ref="A16:I16"/>
    <mergeCell ref="A1:I1"/>
    <mergeCell ref="A5:I5"/>
    <mergeCell ref="A6:E6"/>
    <mergeCell ref="F6:I6"/>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zoomScalePageLayoutView="0" workbookViewId="0" topLeftCell="A160">
      <selection activeCell="B176" sqref="B176"/>
    </sheetView>
  </sheetViews>
  <sheetFormatPr defaultColWidth="28.140625" defaultRowHeight="12.75"/>
  <cols>
    <col min="1" max="1" width="30.57421875" style="0" customWidth="1"/>
  </cols>
  <sheetData>
    <row r="1" ht="12.75">
      <c r="B1" s="107" t="s">
        <v>287</v>
      </c>
    </row>
    <row r="2" spans="1:4" ht="12.75">
      <c r="A2" s="232" t="s">
        <v>246</v>
      </c>
      <c r="B2" s="232"/>
      <c r="C2" s="232"/>
      <c r="D2" s="232"/>
    </row>
    <row r="4" spans="1:4" ht="12.75" customHeight="1">
      <c r="A4" s="280" t="s">
        <v>285</v>
      </c>
      <c r="B4" s="280"/>
      <c r="C4" s="280"/>
      <c r="D4" s="280"/>
    </row>
    <row r="5" spans="1:4" ht="12.75">
      <c r="A5" s="280"/>
      <c r="B5" s="280"/>
      <c r="C5" s="280"/>
      <c r="D5" s="280"/>
    </row>
    <row r="6" spans="1:4" ht="12.75">
      <c r="A6" s="280"/>
      <c r="B6" s="280"/>
      <c r="C6" s="280"/>
      <c r="D6" s="280"/>
    </row>
    <row r="7" spans="1:4" ht="12.75">
      <c r="A7" s="280"/>
      <c r="B7" s="280"/>
      <c r="C7" s="280"/>
      <c r="D7" s="280"/>
    </row>
    <row r="8" spans="1:4" ht="12.75">
      <c r="A8" s="280"/>
      <c r="B8" s="280"/>
      <c r="C8" s="280"/>
      <c r="D8" s="280"/>
    </row>
    <row r="10" ht="12.75">
      <c r="A10" s="40" t="s">
        <v>240</v>
      </c>
    </row>
    <row r="11" spans="1:4" ht="12.75">
      <c r="A11" s="48" t="s">
        <v>209</v>
      </c>
      <c r="B11" s="48" t="s">
        <v>197</v>
      </c>
      <c r="C11" s="48" t="s">
        <v>198</v>
      </c>
      <c r="D11" s="48" t="s">
        <v>199</v>
      </c>
    </row>
    <row r="12" spans="1:4" ht="12.75">
      <c r="A12" s="48" t="s">
        <v>68</v>
      </c>
      <c r="B12" s="48"/>
      <c r="C12" s="48"/>
      <c r="D12" s="48"/>
    </row>
    <row r="13" spans="1:4" ht="12.75">
      <c r="A13" s="63" t="s">
        <v>213</v>
      </c>
      <c r="B13" s="50">
        <v>17016712.92</v>
      </c>
      <c r="C13" s="50">
        <v>13961905.29</v>
      </c>
      <c r="D13" s="50">
        <v>2117518.6</v>
      </c>
    </row>
    <row r="14" spans="1:4" ht="27" customHeight="1">
      <c r="A14" s="63" t="s">
        <v>210</v>
      </c>
      <c r="B14" s="50">
        <v>0</v>
      </c>
      <c r="C14" s="50">
        <v>0</v>
      </c>
      <c r="D14" s="49">
        <v>0</v>
      </c>
    </row>
    <row r="15" spans="1:4" ht="12.75">
      <c r="A15" s="63" t="s">
        <v>200</v>
      </c>
      <c r="B15" s="50">
        <v>5734894.09</v>
      </c>
      <c r="C15" s="50">
        <v>5620343.18</v>
      </c>
      <c r="D15" s="50">
        <v>162687.89</v>
      </c>
    </row>
    <row r="16" spans="1:4" ht="12.75">
      <c r="A16" s="63" t="s">
        <v>201</v>
      </c>
      <c r="B16" s="50">
        <v>9450000</v>
      </c>
      <c r="C16" s="50">
        <v>7175921.32</v>
      </c>
      <c r="D16" s="49">
        <v>1837478.3</v>
      </c>
    </row>
    <row r="17" spans="1:4" ht="38.25">
      <c r="A17" s="63" t="s">
        <v>202</v>
      </c>
      <c r="B17" s="50">
        <v>1670000</v>
      </c>
      <c r="C17" s="50">
        <v>1003821.96</v>
      </c>
      <c r="D17" s="49">
        <v>117352.41</v>
      </c>
    </row>
    <row r="18" spans="1:4" ht="12.75">
      <c r="A18" s="63" t="s">
        <v>203</v>
      </c>
      <c r="B18" s="50">
        <v>161818.83</v>
      </c>
      <c r="C18" s="50">
        <v>161818.83</v>
      </c>
      <c r="D18" s="49">
        <v>0</v>
      </c>
    </row>
    <row r="19" spans="1:4" ht="12.75">
      <c r="A19" s="63" t="s">
        <v>211</v>
      </c>
      <c r="B19" s="49">
        <v>0</v>
      </c>
      <c r="C19" s="49">
        <v>0</v>
      </c>
      <c r="D19" s="49">
        <v>0</v>
      </c>
    </row>
    <row r="20" spans="1:4" ht="25.5">
      <c r="A20" s="63" t="s">
        <v>204</v>
      </c>
      <c r="B20" s="49">
        <v>0</v>
      </c>
      <c r="C20" s="49">
        <v>0</v>
      </c>
      <c r="D20" s="49">
        <v>0</v>
      </c>
    </row>
    <row r="21" spans="1:4" ht="12.75">
      <c r="A21" s="63" t="s">
        <v>205</v>
      </c>
      <c r="B21" s="49">
        <v>0</v>
      </c>
      <c r="C21" s="49">
        <v>0</v>
      </c>
      <c r="D21" s="49">
        <v>0</v>
      </c>
    </row>
    <row r="22" spans="1:4" ht="25.5">
      <c r="A22" s="63" t="s">
        <v>212</v>
      </c>
      <c r="B22" s="50">
        <v>2012419.66</v>
      </c>
      <c r="C22" s="50">
        <v>605906.89</v>
      </c>
      <c r="D22" s="50">
        <v>862200.07</v>
      </c>
    </row>
    <row r="23" spans="1:4" ht="25.5">
      <c r="A23" s="63" t="s">
        <v>206</v>
      </c>
      <c r="B23" s="50">
        <v>1767864.21</v>
      </c>
      <c r="C23" s="50">
        <v>361351.44</v>
      </c>
      <c r="D23" s="50">
        <v>862200.07</v>
      </c>
    </row>
    <row r="24" spans="1:4" ht="25.5">
      <c r="A24" s="63" t="s">
        <v>207</v>
      </c>
      <c r="B24" s="50">
        <v>244555.45</v>
      </c>
      <c r="C24" s="50">
        <v>244555.45</v>
      </c>
      <c r="D24" s="49">
        <v>0</v>
      </c>
    </row>
    <row r="25" spans="1:4" ht="12.75">
      <c r="A25" s="34" t="s">
        <v>223</v>
      </c>
      <c r="B25" s="50">
        <v>19029132.58</v>
      </c>
      <c r="C25" s="50">
        <v>14567812.18</v>
      </c>
      <c r="D25" s="50">
        <v>2979718.67</v>
      </c>
    </row>
    <row r="29" ht="12.75">
      <c r="A29" s="40" t="s">
        <v>241</v>
      </c>
    </row>
    <row r="30" spans="1:4" ht="12.75">
      <c r="A30" s="48" t="s">
        <v>209</v>
      </c>
      <c r="B30" s="48" t="s">
        <v>197</v>
      </c>
      <c r="C30" s="48" t="s">
        <v>198</v>
      </c>
      <c r="D30" s="48" t="s">
        <v>199</v>
      </c>
    </row>
    <row r="31" spans="1:4" ht="12.75">
      <c r="A31" s="48" t="s">
        <v>69</v>
      </c>
      <c r="B31" s="48"/>
      <c r="C31" s="48"/>
      <c r="D31" s="48"/>
    </row>
    <row r="32" spans="1:4" ht="12.75">
      <c r="A32" s="63" t="s">
        <v>213</v>
      </c>
      <c r="B32" s="50">
        <v>16821359.04</v>
      </c>
      <c r="C32" s="50">
        <v>14721739.66</v>
      </c>
      <c r="D32" s="50">
        <v>162481.88</v>
      </c>
    </row>
    <row r="33" spans="1:4" ht="25.5">
      <c r="A33" s="63" t="s">
        <v>210</v>
      </c>
      <c r="B33" s="50">
        <v>341104.58</v>
      </c>
      <c r="C33" s="50">
        <v>341104.58</v>
      </c>
      <c r="D33" s="49">
        <v>0</v>
      </c>
    </row>
    <row r="34" spans="1:4" ht="12.75">
      <c r="A34" s="63" t="s">
        <v>200</v>
      </c>
      <c r="B34" s="50">
        <v>4899523.46</v>
      </c>
      <c r="C34" s="50">
        <v>4736893.07</v>
      </c>
      <c r="D34" s="50">
        <v>96960.53</v>
      </c>
    </row>
    <row r="35" spans="1:4" ht="12.75">
      <c r="A35" s="63" t="s">
        <v>201</v>
      </c>
      <c r="B35" s="50">
        <v>10380000</v>
      </c>
      <c r="C35" s="50">
        <v>8542521.7</v>
      </c>
      <c r="D35" s="49">
        <v>0</v>
      </c>
    </row>
    <row r="36" spans="1:4" ht="38.25">
      <c r="A36" s="63" t="s">
        <v>202</v>
      </c>
      <c r="B36" s="50">
        <v>1200731</v>
      </c>
      <c r="C36" s="50">
        <v>1101220.31</v>
      </c>
      <c r="D36" s="50">
        <v>65521.35</v>
      </c>
    </row>
    <row r="37" spans="1:4" ht="12.75">
      <c r="A37" s="63" t="s">
        <v>203</v>
      </c>
      <c r="B37" s="50">
        <v>0</v>
      </c>
      <c r="C37" s="50">
        <v>0</v>
      </c>
      <c r="D37" s="49">
        <v>0</v>
      </c>
    </row>
    <row r="38" spans="1:4" ht="12.75">
      <c r="A38" s="63" t="s">
        <v>211</v>
      </c>
      <c r="B38" s="49">
        <v>0</v>
      </c>
      <c r="C38" s="49">
        <v>0</v>
      </c>
      <c r="D38" s="49">
        <v>0</v>
      </c>
    </row>
    <row r="39" spans="1:4" ht="25.5">
      <c r="A39" s="63" t="s">
        <v>204</v>
      </c>
      <c r="B39" s="49">
        <v>0</v>
      </c>
      <c r="C39" s="49">
        <v>0</v>
      </c>
      <c r="D39" s="49">
        <v>0</v>
      </c>
    </row>
    <row r="40" spans="1:4" ht="12.75">
      <c r="A40" s="63" t="s">
        <v>205</v>
      </c>
      <c r="B40" s="49">
        <v>0</v>
      </c>
      <c r="C40" s="49">
        <v>0</v>
      </c>
      <c r="D40" s="49">
        <v>0</v>
      </c>
    </row>
    <row r="41" spans="1:4" ht="25.5">
      <c r="A41" s="63" t="s">
        <v>332</v>
      </c>
      <c r="B41" s="50">
        <v>4071737.42</v>
      </c>
      <c r="C41" s="50">
        <v>3209537.35</v>
      </c>
      <c r="D41" s="49">
        <v>0</v>
      </c>
    </row>
    <row r="42" spans="1:4" ht="25.5">
      <c r="A42" s="63" t="s">
        <v>206</v>
      </c>
      <c r="B42" s="50">
        <v>3732467.81</v>
      </c>
      <c r="C42" s="50">
        <v>2870267.74</v>
      </c>
      <c r="D42" s="49">
        <v>0</v>
      </c>
    </row>
    <row r="43" spans="1:4" ht="25.5">
      <c r="A43" s="63" t="s">
        <v>207</v>
      </c>
      <c r="B43" s="50">
        <v>339269.61</v>
      </c>
      <c r="C43" s="50">
        <v>339269.61</v>
      </c>
      <c r="D43" s="49">
        <v>0</v>
      </c>
    </row>
    <row r="44" spans="1:4" ht="12.75">
      <c r="A44" s="34" t="s">
        <v>223</v>
      </c>
      <c r="B44" s="50">
        <v>20893096.46</v>
      </c>
      <c r="C44" s="50">
        <v>17931277.01</v>
      </c>
      <c r="D44" s="50">
        <v>162481.88</v>
      </c>
    </row>
    <row r="45" spans="1:4" ht="12.75">
      <c r="A45" s="47"/>
      <c r="B45" s="47"/>
      <c r="C45" s="47"/>
      <c r="D45" s="47"/>
    </row>
    <row r="46" spans="1:4" ht="12.75">
      <c r="A46" s="47"/>
      <c r="B46" s="47"/>
      <c r="C46" s="47"/>
      <c r="D46" s="47"/>
    </row>
    <row r="47" spans="1:4" ht="12.75">
      <c r="A47" s="47"/>
      <c r="B47" s="47"/>
      <c r="C47" s="47"/>
      <c r="D47" s="47"/>
    </row>
    <row r="48" spans="1:4" ht="12.75">
      <c r="A48" s="47"/>
      <c r="B48" s="47"/>
      <c r="C48" s="47"/>
      <c r="D48" s="47"/>
    </row>
    <row r="49" spans="1:4" ht="12.75">
      <c r="A49" s="47"/>
      <c r="B49" s="47"/>
      <c r="C49" s="47"/>
      <c r="D49" s="47"/>
    </row>
    <row r="50" spans="1:4" ht="12.75">
      <c r="A50" s="47"/>
      <c r="B50" s="47"/>
      <c r="C50" s="47"/>
      <c r="D50" s="47"/>
    </row>
    <row r="51" spans="1:4" ht="12.75">
      <c r="A51" s="47"/>
      <c r="B51" s="47"/>
      <c r="C51" s="47"/>
      <c r="D51" s="47"/>
    </row>
    <row r="52" ht="12.75">
      <c r="A52" s="40" t="s">
        <v>242</v>
      </c>
    </row>
    <row r="53" spans="1:4" ht="12.75">
      <c r="A53" s="48" t="s">
        <v>209</v>
      </c>
      <c r="B53" s="48" t="s">
        <v>197</v>
      </c>
      <c r="C53" s="48" t="s">
        <v>198</v>
      </c>
      <c r="D53" s="48" t="s">
        <v>199</v>
      </c>
    </row>
    <row r="54" spans="1:4" ht="12.75">
      <c r="A54" s="48" t="s">
        <v>70</v>
      </c>
      <c r="B54" s="48"/>
      <c r="C54" s="48"/>
      <c r="D54" s="48"/>
    </row>
    <row r="55" spans="1:4" ht="12.75">
      <c r="A55" s="63" t="s">
        <v>213</v>
      </c>
      <c r="B55" s="50">
        <v>21454179</v>
      </c>
      <c r="C55" s="50">
        <v>21262568</v>
      </c>
      <c r="D55" s="50">
        <v>1233987</v>
      </c>
    </row>
    <row r="56" spans="1:4" ht="25.5">
      <c r="A56" s="63" t="s">
        <v>210</v>
      </c>
      <c r="B56" s="50">
        <v>3311756</v>
      </c>
      <c r="C56" s="50">
        <v>3311756</v>
      </c>
      <c r="D56" s="49">
        <v>0</v>
      </c>
    </row>
    <row r="57" spans="1:4" ht="12.75">
      <c r="A57" s="63" t="s">
        <v>200</v>
      </c>
      <c r="B57" s="50">
        <v>4165182</v>
      </c>
      <c r="C57" s="50">
        <v>4068929</v>
      </c>
      <c r="D57" s="50">
        <v>279031</v>
      </c>
    </row>
    <row r="58" spans="1:4" ht="12.75">
      <c r="A58" s="63" t="s">
        <v>201</v>
      </c>
      <c r="B58" s="50">
        <v>7370211</v>
      </c>
      <c r="C58" s="50">
        <v>7370211</v>
      </c>
      <c r="D58" s="50">
        <v>734769</v>
      </c>
    </row>
    <row r="59" spans="1:4" ht="38.25">
      <c r="A59" s="63" t="s">
        <v>202</v>
      </c>
      <c r="B59" s="50">
        <v>1200732</v>
      </c>
      <c r="C59" s="50">
        <v>1105374</v>
      </c>
      <c r="D59" s="50">
        <v>220187</v>
      </c>
    </row>
    <row r="60" spans="1:4" ht="12.75">
      <c r="A60" s="63" t="s">
        <v>203</v>
      </c>
      <c r="B60" s="50">
        <v>5406298</v>
      </c>
      <c r="C60" s="50">
        <v>5406298</v>
      </c>
      <c r="D60" s="49">
        <v>0</v>
      </c>
    </row>
    <row r="61" spans="1:4" ht="12.75">
      <c r="A61" s="63" t="s">
        <v>211</v>
      </c>
      <c r="B61" s="49">
        <v>0</v>
      </c>
      <c r="C61" s="49">
        <v>0</v>
      </c>
      <c r="D61" s="49">
        <v>0</v>
      </c>
    </row>
    <row r="62" spans="1:4" ht="25.5">
      <c r="A62" s="63" t="s">
        <v>204</v>
      </c>
      <c r="B62" s="49">
        <v>0</v>
      </c>
      <c r="C62" s="49">
        <v>0</v>
      </c>
      <c r="D62" s="49">
        <v>0</v>
      </c>
    </row>
    <row r="63" spans="1:4" ht="12.75">
      <c r="A63" s="63" t="s">
        <v>205</v>
      </c>
      <c r="B63" s="49">
        <v>0</v>
      </c>
      <c r="C63" s="49">
        <v>0</v>
      </c>
      <c r="D63" s="49">
        <v>0</v>
      </c>
    </row>
    <row r="64" spans="1:4" ht="25.5">
      <c r="A64" s="63" t="s">
        <v>333</v>
      </c>
      <c r="B64" s="50">
        <v>205915</v>
      </c>
      <c r="C64" s="50">
        <v>205915</v>
      </c>
      <c r="D64" s="49">
        <v>0</v>
      </c>
    </row>
    <row r="65" spans="1:4" ht="25.5">
      <c r="A65" s="63" t="s">
        <v>206</v>
      </c>
      <c r="B65" s="50">
        <v>0</v>
      </c>
      <c r="C65" s="50">
        <v>0</v>
      </c>
      <c r="D65" s="49">
        <v>0</v>
      </c>
    </row>
    <row r="66" spans="1:4" ht="25.5">
      <c r="A66" s="63" t="s">
        <v>207</v>
      </c>
      <c r="B66" s="50">
        <v>205915</v>
      </c>
      <c r="C66" s="50">
        <v>205915</v>
      </c>
      <c r="D66" s="49">
        <v>0</v>
      </c>
    </row>
    <row r="67" spans="1:4" ht="12.75">
      <c r="A67" s="34" t="s">
        <v>208</v>
      </c>
      <c r="B67" s="50">
        <v>21660094</v>
      </c>
      <c r="C67" s="50">
        <v>21468483</v>
      </c>
      <c r="D67" s="50">
        <v>1233987</v>
      </c>
    </row>
    <row r="69" ht="11.25" customHeight="1"/>
    <row r="70" ht="11.25" customHeight="1">
      <c r="A70" s="40" t="s">
        <v>243</v>
      </c>
    </row>
    <row r="71" spans="1:4" ht="11.25" customHeight="1">
      <c r="A71" s="48" t="s">
        <v>209</v>
      </c>
      <c r="B71" s="48" t="s">
        <v>197</v>
      </c>
      <c r="C71" s="48" t="s">
        <v>198</v>
      </c>
      <c r="D71" s="48" t="s">
        <v>199</v>
      </c>
    </row>
    <row r="72" spans="1:4" ht="11.25" customHeight="1">
      <c r="A72" s="48" t="s">
        <v>68</v>
      </c>
      <c r="B72" s="48"/>
      <c r="C72" s="48"/>
      <c r="D72" s="48"/>
    </row>
    <row r="73" spans="1:4" s="62" customFormat="1" ht="11.25" customHeight="1">
      <c r="A73" s="53" t="s">
        <v>251</v>
      </c>
      <c r="B73" s="199">
        <v>537671.57</v>
      </c>
      <c r="C73" s="199">
        <v>537671.57</v>
      </c>
      <c r="D73" s="199">
        <v>10720130.09</v>
      </c>
    </row>
    <row r="74" spans="1:4" s="62" customFormat="1" ht="11.25" customHeight="1">
      <c r="A74" s="53" t="s">
        <v>252</v>
      </c>
      <c r="B74" s="61">
        <v>0</v>
      </c>
      <c r="C74" s="61">
        <v>0</v>
      </c>
      <c r="D74" s="61">
        <v>0</v>
      </c>
    </row>
    <row r="75" spans="1:4" s="62" customFormat="1" ht="12.75">
      <c r="A75" s="53" t="s">
        <v>253</v>
      </c>
      <c r="B75" s="61">
        <v>0</v>
      </c>
      <c r="C75" s="61">
        <v>0</v>
      </c>
      <c r="D75" s="61">
        <v>0</v>
      </c>
    </row>
    <row r="76" spans="1:4" s="62" customFormat="1" ht="11.25" customHeight="1">
      <c r="A76" s="53" t="s">
        <v>249</v>
      </c>
      <c r="B76" s="199">
        <v>477626.6</v>
      </c>
      <c r="C76" s="199">
        <v>477626.6</v>
      </c>
      <c r="D76" s="61">
        <v>0</v>
      </c>
    </row>
    <row r="77" spans="1:4" s="62" customFormat="1" ht="11.25" customHeight="1">
      <c r="A77" s="53" t="s">
        <v>254</v>
      </c>
      <c r="B77" s="61">
        <v>0</v>
      </c>
      <c r="C77" s="61">
        <v>0</v>
      </c>
      <c r="D77" s="61">
        <v>0</v>
      </c>
    </row>
    <row r="78" spans="1:4" s="62" customFormat="1" ht="11.25" customHeight="1">
      <c r="A78" s="53" t="s">
        <v>255</v>
      </c>
      <c r="B78" s="61">
        <v>0</v>
      </c>
      <c r="C78" s="61">
        <v>0</v>
      </c>
      <c r="D78" s="61">
        <v>0</v>
      </c>
    </row>
    <row r="79" spans="1:4" s="62" customFormat="1" ht="11.25" customHeight="1">
      <c r="A79" s="53" t="s">
        <v>250</v>
      </c>
      <c r="B79" s="199">
        <v>60044.97</v>
      </c>
      <c r="C79" s="199">
        <v>60044.97</v>
      </c>
      <c r="D79" s="199">
        <v>10720130.09</v>
      </c>
    </row>
    <row r="80" spans="1:4" s="62" customFormat="1" ht="25.5">
      <c r="A80" s="53" t="s">
        <v>256</v>
      </c>
      <c r="B80" s="199">
        <v>17549860.54</v>
      </c>
      <c r="C80" s="199">
        <v>4945464.52</v>
      </c>
      <c r="D80" s="199">
        <v>18157806.83</v>
      </c>
    </row>
    <row r="81" spans="1:4" s="62" customFormat="1" ht="12.75">
      <c r="A81" s="53" t="e">
        <f>-entrate da contribuzione regionale a specifica destinazione per finanziare spese di personale</f>
        <v>#NAME?</v>
      </c>
      <c r="B81" s="199">
        <v>272480</v>
      </c>
      <c r="C81" s="199">
        <v>270743.49</v>
      </c>
      <c r="D81" s="199">
        <v>4205.57</v>
      </c>
    </row>
    <row r="82" spans="1:4" s="62" customFormat="1" ht="12.75">
      <c r="A82" s="53" t="e">
        <f>-contributi regionali sulle rate di ammortamento dei mutui</f>
        <v>#NAME?</v>
      </c>
      <c r="B82" s="61">
        <v>0</v>
      </c>
      <c r="C82" s="61">
        <v>0</v>
      </c>
      <c r="D82" s="61">
        <v>0</v>
      </c>
    </row>
    <row r="83" spans="1:4" s="62" customFormat="1" ht="38.25">
      <c r="A83" s="53" t="s">
        <v>257</v>
      </c>
      <c r="B83" s="199">
        <v>22106</v>
      </c>
      <c r="C83" s="61">
        <v>0</v>
      </c>
      <c r="D83" s="199">
        <v>26527.2</v>
      </c>
    </row>
    <row r="84" spans="1:4" s="62" customFormat="1" ht="38.25">
      <c r="A84" s="53" t="s">
        <v>258</v>
      </c>
      <c r="B84" s="61">
        <v>0</v>
      </c>
      <c r="C84" s="61">
        <v>0</v>
      </c>
      <c r="D84" s="61">
        <v>0</v>
      </c>
    </row>
    <row r="85" spans="1:4" s="62" customFormat="1" ht="38.25">
      <c r="A85" s="53" t="s">
        <v>259</v>
      </c>
      <c r="B85" s="61">
        <v>0</v>
      </c>
      <c r="C85" s="61">
        <v>0</v>
      </c>
      <c r="D85" s="199">
        <v>43202.44</v>
      </c>
    </row>
    <row r="86" spans="1:4" s="62" customFormat="1" ht="38.25">
      <c r="A86" s="53" t="s">
        <v>260</v>
      </c>
      <c r="B86" s="199">
        <v>192756.64</v>
      </c>
      <c r="C86" s="199">
        <v>84804.74</v>
      </c>
      <c r="D86" s="199">
        <v>79297.78</v>
      </c>
    </row>
    <row r="87" spans="1:4" ht="11.25" customHeight="1">
      <c r="A87" s="60" t="s">
        <v>261</v>
      </c>
      <c r="B87" s="50">
        <v>18302394.75</v>
      </c>
      <c r="C87" s="50">
        <v>5567940.83</v>
      </c>
      <c r="D87" s="50">
        <v>29026964.34</v>
      </c>
    </row>
    <row r="88" ht="11.25" customHeight="1"/>
    <row r="89" ht="11.25" customHeight="1"/>
    <row r="90" ht="11.25" customHeight="1">
      <c r="A90" s="40" t="s">
        <v>244</v>
      </c>
    </row>
    <row r="91" spans="1:4" ht="11.25" customHeight="1">
      <c r="A91" s="48" t="s">
        <v>209</v>
      </c>
      <c r="B91" s="48" t="s">
        <v>197</v>
      </c>
      <c r="C91" s="48" t="s">
        <v>198</v>
      </c>
      <c r="D91" s="48" t="s">
        <v>199</v>
      </c>
    </row>
    <row r="92" spans="1:4" ht="11.25" customHeight="1">
      <c r="A92" s="48" t="s">
        <v>69</v>
      </c>
      <c r="B92" s="48"/>
      <c r="C92" s="48"/>
      <c r="D92" s="48"/>
    </row>
    <row r="93" spans="1:4" ht="11.25" customHeight="1">
      <c r="A93" s="53" t="s">
        <v>251</v>
      </c>
      <c r="B93" s="50">
        <v>1219455.13</v>
      </c>
      <c r="C93" s="50">
        <v>543814.54</v>
      </c>
      <c r="D93" s="50">
        <v>65410.97</v>
      </c>
    </row>
    <row r="94" spans="1:4" ht="11.25" customHeight="1">
      <c r="A94" s="53" t="s">
        <v>252</v>
      </c>
      <c r="B94" s="49">
        <v>0</v>
      </c>
      <c r="C94" s="49">
        <v>0</v>
      </c>
      <c r="D94" s="50">
        <v>1623.86</v>
      </c>
    </row>
    <row r="95" spans="1:4" ht="11.25" customHeight="1">
      <c r="A95" s="53" t="s">
        <v>253</v>
      </c>
      <c r="B95" s="49">
        <v>0</v>
      </c>
      <c r="C95" s="49">
        <v>0</v>
      </c>
      <c r="D95" s="49">
        <v>0</v>
      </c>
    </row>
    <row r="96" spans="1:4" ht="12.75">
      <c r="A96" s="53" t="s">
        <v>249</v>
      </c>
      <c r="B96" s="50">
        <v>477626.6</v>
      </c>
      <c r="C96" s="50">
        <v>477626.6</v>
      </c>
      <c r="D96" s="49">
        <v>0</v>
      </c>
    </row>
    <row r="97" spans="1:4" ht="12.75">
      <c r="A97" s="53" t="s">
        <v>254</v>
      </c>
      <c r="B97" s="49">
        <v>0</v>
      </c>
      <c r="C97" s="49">
        <v>0</v>
      </c>
      <c r="D97" s="49">
        <v>0</v>
      </c>
    </row>
    <row r="98" spans="1:4" ht="12.75">
      <c r="A98" s="53" t="s">
        <v>255</v>
      </c>
      <c r="B98" s="49">
        <v>0</v>
      </c>
      <c r="C98" s="49">
        <v>0</v>
      </c>
      <c r="D98" s="50">
        <v>63787.11</v>
      </c>
    </row>
    <row r="99" spans="1:4" ht="12.75">
      <c r="A99" s="53" t="s">
        <v>250</v>
      </c>
      <c r="B99" s="50">
        <v>741828.53</v>
      </c>
      <c r="C99" s="50">
        <v>66187.94</v>
      </c>
      <c r="D99" s="49">
        <v>0</v>
      </c>
    </row>
    <row r="100" spans="1:4" ht="25.5">
      <c r="A100" s="53" t="s">
        <v>256</v>
      </c>
      <c r="B100" s="50">
        <v>19710658.3</v>
      </c>
      <c r="C100" s="50">
        <v>3980721.46</v>
      </c>
      <c r="D100" s="50">
        <v>11661004.87</v>
      </c>
    </row>
    <row r="101" spans="1:4" ht="12.75">
      <c r="A101" s="53" t="e">
        <f>-entrate da contribuzione regionale a specifica destinazione per finanziare spese di personale</f>
        <v>#NAME?</v>
      </c>
      <c r="B101" s="50">
        <v>774932.63</v>
      </c>
      <c r="C101" s="50">
        <v>763854.61</v>
      </c>
      <c r="D101" s="50">
        <v>6568.37</v>
      </c>
    </row>
    <row r="102" spans="1:4" ht="12.75">
      <c r="A102" s="53" t="e">
        <f>-contributi regionali sulle rate di ammortamento dei mutui</f>
        <v>#NAME?</v>
      </c>
      <c r="B102" s="49">
        <v>0</v>
      </c>
      <c r="C102" s="49">
        <v>0</v>
      </c>
      <c r="D102" s="49">
        <v>0</v>
      </c>
    </row>
    <row r="103" spans="1:4" ht="38.25">
      <c r="A103" s="53" t="s">
        <v>257</v>
      </c>
      <c r="B103" s="50">
        <v>22106</v>
      </c>
      <c r="C103" s="49">
        <v>0</v>
      </c>
      <c r="D103" s="49">
        <v>0</v>
      </c>
    </row>
    <row r="104" spans="1:4" ht="38.25">
      <c r="A104" s="53" t="s">
        <v>258</v>
      </c>
      <c r="B104" s="49">
        <v>0</v>
      </c>
      <c r="C104" s="49">
        <v>0</v>
      </c>
      <c r="D104" s="49">
        <v>0</v>
      </c>
    </row>
    <row r="105" spans="1:4" ht="38.25">
      <c r="A105" s="53" t="s">
        <v>259</v>
      </c>
      <c r="B105" s="50">
        <v>90897</v>
      </c>
      <c r="C105" s="49">
        <v>0</v>
      </c>
      <c r="D105" s="50">
        <v>272689.8</v>
      </c>
    </row>
    <row r="106" spans="1:4" ht="38.25">
      <c r="A106" s="53" t="s">
        <v>260</v>
      </c>
      <c r="B106" s="50">
        <v>241478.67</v>
      </c>
      <c r="C106" s="50">
        <v>90455.37</v>
      </c>
      <c r="D106" s="50">
        <v>106300.81</v>
      </c>
    </row>
    <row r="107" spans="1:4" ht="11.25" customHeight="1">
      <c r="A107" s="60" t="s">
        <v>261</v>
      </c>
      <c r="B107" s="50">
        <v>21284595.1</v>
      </c>
      <c r="C107" s="50">
        <v>4614991.37</v>
      </c>
      <c r="D107" s="50">
        <v>12105406.45</v>
      </c>
    </row>
    <row r="108" ht="11.25" customHeight="1"/>
    <row r="109" ht="11.25" customHeight="1"/>
    <row r="110" ht="11.25" customHeight="1">
      <c r="A110" s="40" t="s">
        <v>245</v>
      </c>
    </row>
    <row r="111" spans="1:4" ht="11.25" customHeight="1">
      <c r="A111" s="48" t="s">
        <v>209</v>
      </c>
      <c r="B111" s="48" t="s">
        <v>197</v>
      </c>
      <c r="C111" s="48" t="s">
        <v>198</v>
      </c>
      <c r="D111" s="48" t="s">
        <v>199</v>
      </c>
    </row>
    <row r="112" spans="1:4" ht="11.25" customHeight="1">
      <c r="A112" s="48" t="s">
        <v>70</v>
      </c>
      <c r="B112" s="48"/>
      <c r="C112" s="48"/>
      <c r="D112" s="48"/>
    </row>
    <row r="113" spans="1:4" ht="25.5">
      <c r="A113" s="53" t="s">
        <v>251</v>
      </c>
      <c r="B113" s="50">
        <v>1845475</v>
      </c>
      <c r="C113" s="50">
        <v>1779722</v>
      </c>
      <c r="D113" s="50">
        <v>174593</v>
      </c>
    </row>
    <row r="114" spans="1:4" ht="12.75">
      <c r="A114" s="53" t="s">
        <v>252</v>
      </c>
      <c r="B114" s="50">
        <v>16239</v>
      </c>
      <c r="C114" s="50">
        <v>14615</v>
      </c>
      <c r="D114" s="49">
        <v>0</v>
      </c>
    </row>
    <row r="115" spans="1:4" ht="12.75">
      <c r="A115" s="53" t="s">
        <v>253</v>
      </c>
      <c r="B115" s="49">
        <v>0</v>
      </c>
      <c r="C115" s="49">
        <v>0</v>
      </c>
      <c r="D115" s="49">
        <v>0</v>
      </c>
    </row>
    <row r="116" spans="1:4" ht="12.75">
      <c r="A116" s="53" t="s">
        <v>249</v>
      </c>
      <c r="B116" s="49">
        <v>0</v>
      </c>
      <c r="C116" s="49">
        <v>0</v>
      </c>
      <c r="D116" s="50">
        <v>66833</v>
      </c>
    </row>
    <row r="117" spans="1:4" ht="12.75">
      <c r="A117" s="53" t="s">
        <v>254</v>
      </c>
      <c r="B117" s="49">
        <v>0</v>
      </c>
      <c r="C117" s="49">
        <v>0</v>
      </c>
      <c r="D117" s="49">
        <v>0</v>
      </c>
    </row>
    <row r="118" spans="1:4" ht="12.75">
      <c r="A118" s="53" t="s">
        <v>255</v>
      </c>
      <c r="B118" s="50">
        <v>1637690</v>
      </c>
      <c r="C118" s="50">
        <v>1576261</v>
      </c>
      <c r="D118" s="50">
        <v>107760</v>
      </c>
    </row>
    <row r="119" spans="1:4" ht="11.25" customHeight="1">
      <c r="A119" s="53" t="s">
        <v>250</v>
      </c>
      <c r="B119" s="50">
        <v>191546</v>
      </c>
      <c r="C119" s="50">
        <v>188846</v>
      </c>
      <c r="D119" s="49">
        <v>0</v>
      </c>
    </row>
    <row r="120" spans="1:4" ht="25.5">
      <c r="A120" s="53" t="s">
        <v>256</v>
      </c>
      <c r="B120" s="50">
        <v>22501969</v>
      </c>
      <c r="C120" s="50">
        <v>7157003</v>
      </c>
      <c r="D120" s="50">
        <v>15734106</v>
      </c>
    </row>
    <row r="121" spans="1:4" ht="12.75">
      <c r="A121" s="53" t="e">
        <f>-entrate da contribuzione regionale a specifica destinazione per finanziare spese di personale</f>
        <v>#NAME?</v>
      </c>
      <c r="B121" s="50">
        <v>3383669</v>
      </c>
      <c r="C121" s="50">
        <v>3379503</v>
      </c>
      <c r="D121" s="50">
        <v>29218</v>
      </c>
    </row>
    <row r="122" spans="1:4" ht="12.75">
      <c r="A122" s="53" t="e">
        <f>-contributi regionali sulle rate di ammortamento dei mutui</f>
        <v>#NAME?</v>
      </c>
      <c r="B122" s="49">
        <v>0</v>
      </c>
      <c r="C122" s="49">
        <v>0</v>
      </c>
      <c r="D122" s="49">
        <v>0</v>
      </c>
    </row>
    <row r="123" spans="1:4" ht="38.25">
      <c r="A123" s="53" t="s">
        <v>257</v>
      </c>
      <c r="B123" s="50">
        <v>22106</v>
      </c>
      <c r="C123" s="49">
        <v>0</v>
      </c>
      <c r="D123" s="50">
        <v>22106</v>
      </c>
    </row>
    <row r="124" spans="1:4" ht="38.25">
      <c r="A124" s="53" t="s">
        <v>258</v>
      </c>
      <c r="B124" s="50">
        <v>22106</v>
      </c>
      <c r="C124" s="49">
        <v>0</v>
      </c>
      <c r="D124" s="50">
        <v>22106</v>
      </c>
    </row>
    <row r="125" spans="1:4" ht="38.25">
      <c r="A125" s="53" t="s">
        <v>259</v>
      </c>
      <c r="B125" s="50">
        <v>545380</v>
      </c>
      <c r="C125" s="49">
        <v>0</v>
      </c>
      <c r="D125" s="49">
        <v>0</v>
      </c>
    </row>
    <row r="126" spans="1:4" ht="38.25">
      <c r="A126" s="53" t="s">
        <v>260</v>
      </c>
      <c r="B126" s="50">
        <v>207702</v>
      </c>
      <c r="C126" s="50">
        <v>97204</v>
      </c>
      <c r="D126" s="50">
        <v>110206</v>
      </c>
    </row>
    <row r="127" spans="1:4" ht="11.25" customHeight="1">
      <c r="A127" s="60" t="s">
        <v>261</v>
      </c>
      <c r="B127" s="50">
        <v>25122632</v>
      </c>
      <c r="C127" s="50">
        <v>9033929</v>
      </c>
      <c r="D127" s="50">
        <v>16041011</v>
      </c>
    </row>
    <row r="128" ht="11.25" customHeight="1"/>
    <row r="130" ht="12.75">
      <c r="A130" s="40" t="s">
        <v>262</v>
      </c>
    </row>
    <row r="131" spans="1:4" ht="12.75">
      <c r="A131" s="48" t="s">
        <v>217</v>
      </c>
      <c r="B131" s="48" t="s">
        <v>197</v>
      </c>
      <c r="C131" s="48" t="s">
        <v>198</v>
      </c>
      <c r="D131" s="48" t="s">
        <v>199</v>
      </c>
    </row>
    <row r="132" spans="1:4" ht="12.75">
      <c r="A132" s="192" t="s">
        <v>123</v>
      </c>
      <c r="B132" s="193"/>
      <c r="C132" s="193"/>
      <c r="D132" s="194"/>
    </row>
    <row r="133" spans="1:4" ht="25.5">
      <c r="A133" s="53" t="s">
        <v>218</v>
      </c>
      <c r="B133" s="50">
        <v>425287.5</v>
      </c>
      <c r="C133" s="50">
        <v>425287.5</v>
      </c>
      <c r="D133" s="50">
        <v>49</v>
      </c>
    </row>
    <row r="134" spans="1:4" ht="25.5">
      <c r="A134" s="53" t="s">
        <v>214</v>
      </c>
      <c r="B134" s="50">
        <v>0</v>
      </c>
      <c r="C134" s="50">
        <v>0</v>
      </c>
      <c r="D134" s="49">
        <v>49</v>
      </c>
    </row>
    <row r="135" spans="1:4" ht="25.5">
      <c r="A135" s="53" t="s">
        <v>215</v>
      </c>
      <c r="B135" s="50">
        <v>65155</v>
      </c>
      <c r="C135" s="50">
        <v>65155</v>
      </c>
      <c r="D135" s="50">
        <v>0</v>
      </c>
    </row>
    <row r="136" spans="1:4" ht="12.75">
      <c r="A136" s="53" t="s">
        <v>216</v>
      </c>
      <c r="B136" s="49">
        <v>0</v>
      </c>
      <c r="C136" s="49">
        <v>0</v>
      </c>
      <c r="D136" s="49">
        <v>0</v>
      </c>
    </row>
    <row r="137" spans="1:4" ht="12.75">
      <c r="A137" s="53" t="e">
        <f>-Concessioni di beni demaniali</f>
        <v>#NAME?</v>
      </c>
      <c r="B137" s="49">
        <v>0</v>
      </c>
      <c r="C137" s="49">
        <v>0</v>
      </c>
      <c r="D137" s="49">
        <v>0</v>
      </c>
    </row>
    <row r="138" spans="1:4" ht="12.75">
      <c r="A138" s="53" t="e">
        <f>-Alienazione di beni patrimoniali diversi</f>
        <v>#NAME?</v>
      </c>
      <c r="B138" s="50">
        <v>360132.5</v>
      </c>
      <c r="C138" s="50">
        <v>360132.5</v>
      </c>
      <c r="D138" s="49">
        <v>0</v>
      </c>
    </row>
    <row r="139" spans="1:4" ht="25.5">
      <c r="A139" s="53" t="s">
        <v>334</v>
      </c>
      <c r="B139" s="50">
        <v>2285524.29</v>
      </c>
      <c r="C139" s="50">
        <v>369274.29</v>
      </c>
      <c r="D139" s="50">
        <v>633259.62</v>
      </c>
    </row>
    <row r="140" spans="1:4" ht="25.5">
      <c r="A140" s="53" t="s">
        <v>219</v>
      </c>
      <c r="B140" s="50">
        <v>3308561.03</v>
      </c>
      <c r="C140" s="50">
        <v>388561.03</v>
      </c>
      <c r="D140" s="50">
        <v>1926200.19</v>
      </c>
    </row>
    <row r="141" spans="1:4" ht="25.5">
      <c r="A141" s="53" t="s">
        <v>220</v>
      </c>
      <c r="B141" s="49">
        <v>0</v>
      </c>
      <c r="C141" s="49">
        <v>0</v>
      </c>
      <c r="D141" s="50">
        <v>35600</v>
      </c>
    </row>
    <row r="142" spans="1:4" ht="25.5">
      <c r="A142" s="53" t="s">
        <v>221</v>
      </c>
      <c r="B142" s="49">
        <v>0</v>
      </c>
      <c r="C142" s="49">
        <v>0</v>
      </c>
      <c r="D142" s="50">
        <v>345303.48</v>
      </c>
    </row>
    <row r="143" spans="1:4" ht="12.75">
      <c r="A143" s="53" t="s">
        <v>222</v>
      </c>
      <c r="B143" s="50">
        <v>120743.69</v>
      </c>
      <c r="C143" s="49">
        <v>0</v>
      </c>
      <c r="D143" s="50">
        <v>80185.95</v>
      </c>
    </row>
    <row r="144" spans="1:4" ht="12.75">
      <c r="A144" s="53" t="s">
        <v>223</v>
      </c>
      <c r="B144" s="50">
        <v>6140116.51</v>
      </c>
      <c r="C144" s="50">
        <v>1183122.82</v>
      </c>
      <c r="D144" s="50">
        <v>3020598.24</v>
      </c>
    </row>
    <row r="147" ht="12.75">
      <c r="A147" s="40" t="s">
        <v>263</v>
      </c>
    </row>
    <row r="148" spans="1:4" ht="12.75">
      <c r="A148" s="48" t="s">
        <v>217</v>
      </c>
      <c r="B148" s="48" t="s">
        <v>197</v>
      </c>
      <c r="C148" s="48" t="s">
        <v>198</v>
      </c>
      <c r="D148" s="48" t="s">
        <v>199</v>
      </c>
    </row>
    <row r="149" spans="1:4" ht="12.75">
      <c r="A149" s="48" t="s">
        <v>122</v>
      </c>
      <c r="B149" s="48"/>
      <c r="C149" s="48"/>
      <c r="D149" s="48"/>
    </row>
    <row r="150" spans="1:4" ht="25.5">
      <c r="A150" s="53" t="s">
        <v>218</v>
      </c>
      <c r="B150" s="50">
        <v>146975.3</v>
      </c>
      <c r="C150" s="50">
        <v>146877.8</v>
      </c>
      <c r="D150" s="50">
        <v>0</v>
      </c>
    </row>
    <row r="151" spans="1:4" ht="25.5">
      <c r="A151" s="53" t="s">
        <v>214</v>
      </c>
      <c r="B151" s="50">
        <v>363</v>
      </c>
      <c r="C151" s="50">
        <v>265.5</v>
      </c>
      <c r="D151" s="49">
        <v>0</v>
      </c>
    </row>
    <row r="152" spans="1:4" ht="25.5">
      <c r="A152" s="53" t="s">
        <v>215</v>
      </c>
      <c r="B152" s="50">
        <v>144612.3</v>
      </c>
      <c r="C152" s="50">
        <v>144612.3</v>
      </c>
      <c r="D152" s="50">
        <v>0</v>
      </c>
    </row>
    <row r="153" spans="1:4" ht="12.75">
      <c r="A153" s="53" t="s">
        <v>216</v>
      </c>
      <c r="B153" s="49">
        <v>0</v>
      </c>
      <c r="C153" s="49">
        <v>0</v>
      </c>
      <c r="D153" s="49">
        <v>0</v>
      </c>
    </row>
    <row r="154" spans="1:4" ht="12.75">
      <c r="A154" s="53" t="e">
        <f>-Concessioni di beni demaniali</f>
        <v>#NAME?</v>
      </c>
      <c r="B154" s="49">
        <v>0</v>
      </c>
      <c r="C154" s="49">
        <v>0</v>
      </c>
      <c r="D154" s="49">
        <v>0</v>
      </c>
    </row>
    <row r="155" spans="1:4" ht="12.75">
      <c r="A155" s="53" t="e">
        <f>-Alienazione di beni patrimoniali diversi</f>
        <v>#NAME?</v>
      </c>
      <c r="B155" s="50">
        <v>2000</v>
      </c>
      <c r="C155" s="50">
        <v>2000</v>
      </c>
      <c r="D155" s="49">
        <v>0</v>
      </c>
    </row>
    <row r="156" spans="1:4" ht="25.5">
      <c r="A156" s="53" t="s">
        <v>334</v>
      </c>
      <c r="B156" s="50">
        <v>1550000</v>
      </c>
      <c r="C156" s="50">
        <v>54250</v>
      </c>
      <c r="D156" s="49">
        <v>628.69</v>
      </c>
    </row>
    <row r="157" spans="1:4" ht="25.5">
      <c r="A157" s="53" t="s">
        <v>219</v>
      </c>
      <c r="B157" s="50">
        <v>2661263.97</v>
      </c>
      <c r="C157" s="50">
        <v>2073624.75</v>
      </c>
      <c r="D157" s="50">
        <v>1354990.12</v>
      </c>
    </row>
    <row r="158" spans="1:4" ht="25.5">
      <c r="A158" s="53" t="s">
        <v>220</v>
      </c>
      <c r="B158" s="49">
        <v>0</v>
      </c>
      <c r="C158" s="49">
        <v>0</v>
      </c>
      <c r="D158" s="50">
        <v>90676.87</v>
      </c>
    </row>
    <row r="159" spans="1:4" ht="25.5">
      <c r="A159" s="53" t="s">
        <v>221</v>
      </c>
      <c r="B159" s="50">
        <v>500000</v>
      </c>
      <c r="C159" s="49">
        <v>0</v>
      </c>
      <c r="D159" s="49">
        <v>0</v>
      </c>
    </row>
    <row r="160" spans="1:4" ht="12.75">
      <c r="A160" s="53" t="s">
        <v>222</v>
      </c>
      <c r="B160" s="50">
        <v>2390791.34</v>
      </c>
      <c r="C160" s="50">
        <v>2334972.96</v>
      </c>
      <c r="D160" s="49">
        <v>919.8</v>
      </c>
    </row>
    <row r="161" spans="1:4" ht="12.75">
      <c r="A161" s="53" t="s">
        <v>223</v>
      </c>
      <c r="B161" s="50">
        <v>7249030.61</v>
      </c>
      <c r="C161" s="50">
        <v>4609725.51</v>
      </c>
      <c r="D161" s="50">
        <v>1447215.48</v>
      </c>
    </row>
    <row r="163" ht="12.75">
      <c r="A163" s="40" t="s">
        <v>264</v>
      </c>
    </row>
    <row r="164" spans="1:4" ht="12.75">
      <c r="A164" s="48" t="s">
        <v>217</v>
      </c>
      <c r="B164" s="48" t="s">
        <v>197</v>
      </c>
      <c r="C164" s="48" t="s">
        <v>198</v>
      </c>
      <c r="D164" s="48" t="s">
        <v>199</v>
      </c>
    </row>
    <row r="165" spans="1:4" ht="12.75">
      <c r="A165" s="48" t="s">
        <v>121</v>
      </c>
      <c r="B165" s="48"/>
      <c r="C165" s="48"/>
      <c r="D165" s="48"/>
    </row>
    <row r="166" spans="1:4" ht="25.5">
      <c r="A166" s="53" t="s">
        <v>218</v>
      </c>
      <c r="B166" s="50">
        <v>532260</v>
      </c>
      <c r="C166" s="50">
        <v>523680</v>
      </c>
      <c r="D166" s="50">
        <v>0</v>
      </c>
    </row>
    <row r="167" spans="1:4" ht="25.5">
      <c r="A167" s="53" t="s">
        <v>214</v>
      </c>
      <c r="B167" s="50">
        <v>130848</v>
      </c>
      <c r="C167" s="50">
        <v>122268</v>
      </c>
      <c r="D167" s="49">
        <v>0</v>
      </c>
    </row>
    <row r="168" spans="1:4" ht="25.5">
      <c r="A168" s="53" t="s">
        <v>215</v>
      </c>
      <c r="B168" s="50">
        <v>400000</v>
      </c>
      <c r="C168" s="50">
        <v>400000</v>
      </c>
      <c r="D168" s="50">
        <v>0</v>
      </c>
    </row>
    <row r="169" spans="1:4" ht="12.75">
      <c r="A169" s="53" t="s">
        <v>216</v>
      </c>
      <c r="B169" s="49">
        <v>0</v>
      </c>
      <c r="C169" s="49">
        <v>0</v>
      </c>
      <c r="D169" s="49">
        <v>0</v>
      </c>
    </row>
    <row r="170" spans="1:4" ht="12.75">
      <c r="A170" s="53" t="e">
        <f>-Concessioni di beni demaniali</f>
        <v>#NAME?</v>
      </c>
      <c r="B170" s="49">
        <v>0</v>
      </c>
      <c r="C170" s="49">
        <v>0</v>
      </c>
      <c r="D170" s="49">
        <v>0</v>
      </c>
    </row>
    <row r="171" spans="1:4" ht="12.75">
      <c r="A171" s="53" t="e">
        <f>-Alienazione di beni patrimoniali diversi</f>
        <v>#NAME?</v>
      </c>
      <c r="B171" s="50">
        <v>1412</v>
      </c>
      <c r="C171" s="50">
        <v>1412</v>
      </c>
      <c r="D171" s="49">
        <v>0</v>
      </c>
    </row>
    <row r="172" spans="1:4" ht="25.5">
      <c r="A172" s="53" t="s">
        <v>335</v>
      </c>
      <c r="B172" s="50">
        <v>235000</v>
      </c>
      <c r="C172" s="50">
        <v>235000</v>
      </c>
      <c r="D172" s="50">
        <v>174581</v>
      </c>
    </row>
    <row r="173" spans="1:4" ht="25.5">
      <c r="A173" s="53" t="s">
        <v>219</v>
      </c>
      <c r="B173" s="50">
        <v>666796</v>
      </c>
      <c r="C173" s="50">
        <v>76938</v>
      </c>
      <c r="D173" s="50">
        <v>4872465</v>
      </c>
    </row>
    <row r="174" spans="1:4" ht="25.5">
      <c r="A174" s="53" t="s">
        <v>220</v>
      </c>
      <c r="B174" s="50">
        <v>35600</v>
      </c>
      <c r="C174" s="49">
        <v>0</v>
      </c>
      <c r="D174" s="50">
        <v>11580</v>
      </c>
    </row>
    <row r="175" spans="1:4" ht="25.5">
      <c r="A175" s="53" t="s">
        <v>221</v>
      </c>
      <c r="B175" s="49">
        <v>0</v>
      </c>
      <c r="C175" s="49">
        <v>0</v>
      </c>
      <c r="D175" s="50">
        <v>9000</v>
      </c>
    </row>
    <row r="176" spans="1:4" ht="12.75">
      <c r="A176" s="53" t="s">
        <v>222</v>
      </c>
      <c r="B176" s="50">
        <v>309935</v>
      </c>
      <c r="C176" s="50">
        <v>245364</v>
      </c>
      <c r="D176" s="49">
        <v>0</v>
      </c>
    </row>
    <row r="177" spans="1:4" ht="12.75">
      <c r="A177" s="53" t="s">
        <v>223</v>
      </c>
      <c r="B177" s="50">
        <v>1779591</v>
      </c>
      <c r="C177" s="50">
        <v>1080982</v>
      </c>
      <c r="D177" s="50">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70" t="s">
        <v>168</v>
      </c>
      <c r="B1" s="270"/>
      <c r="C1" s="270"/>
      <c r="D1" s="270"/>
      <c r="E1" s="270"/>
    </row>
    <row r="4" ht="15.75">
      <c r="A4" s="3" t="s">
        <v>112</v>
      </c>
    </row>
    <row r="5" spans="1:4" ht="15.75" customHeight="1">
      <c r="A5" s="235" t="s">
        <v>108</v>
      </c>
      <c r="B5" s="236"/>
      <c r="C5" s="236"/>
      <c r="D5" s="237"/>
    </row>
    <row r="6" spans="1:4" ht="15.75" customHeight="1">
      <c r="A6" s="235" t="s">
        <v>39</v>
      </c>
      <c r="B6" s="236"/>
      <c r="C6" s="236"/>
      <c r="D6" s="237"/>
    </row>
    <row r="7" spans="1:4" ht="24">
      <c r="A7" s="12" t="s">
        <v>109</v>
      </c>
      <c r="B7" s="12" t="s">
        <v>110</v>
      </c>
      <c r="C7" s="12" t="s">
        <v>111</v>
      </c>
      <c r="D7" s="12" t="s">
        <v>248</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81" t="s">
        <v>247</v>
      </c>
      <c r="B17" s="282"/>
      <c r="C17" s="282"/>
      <c r="D17" s="282"/>
      <c r="E17" s="282"/>
    </row>
    <row r="18" spans="1:5" ht="12.75">
      <c r="A18" s="282"/>
      <c r="B18" s="282"/>
      <c r="C18" s="282"/>
      <c r="D18" s="282"/>
      <c r="E18" s="282"/>
    </row>
    <row r="19" spans="1:5" ht="12.75">
      <c r="A19" s="282"/>
      <c r="B19" s="282"/>
      <c r="C19" s="282"/>
      <c r="D19" s="282"/>
      <c r="E19" s="282"/>
    </row>
    <row r="20" spans="1:5" ht="12.75">
      <c r="A20" s="282"/>
      <c r="B20" s="282"/>
      <c r="C20" s="282"/>
      <c r="D20" s="282"/>
      <c r="E20" s="282"/>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85" t="s">
        <v>169</v>
      </c>
      <c r="B1" s="285"/>
      <c r="C1" s="285"/>
      <c r="D1" s="285"/>
    </row>
    <row r="3" spans="1:6" ht="12.75" customHeight="1">
      <c r="A3" s="288" t="s">
        <v>288</v>
      </c>
      <c r="B3" s="288"/>
      <c r="C3" s="288"/>
      <c r="D3" s="288"/>
      <c r="E3" s="288"/>
      <c r="F3" s="288"/>
    </row>
    <row r="4" spans="1:6" ht="12.75" customHeight="1">
      <c r="A4" s="288"/>
      <c r="B4" s="288"/>
      <c r="C4" s="288"/>
      <c r="D4" s="288"/>
      <c r="E4" s="288"/>
      <c r="F4" s="288"/>
    </row>
    <row r="5" spans="1:6" ht="12.75" customHeight="1">
      <c r="A5" s="288"/>
      <c r="B5" s="288"/>
      <c r="C5" s="288"/>
      <c r="D5" s="288"/>
      <c r="E5" s="288"/>
      <c r="F5" s="288"/>
    </row>
    <row r="6" spans="1:6" ht="12.75" customHeight="1">
      <c r="A6" s="288"/>
      <c r="B6" s="288"/>
      <c r="C6" s="288"/>
      <c r="D6" s="288"/>
      <c r="E6" s="288"/>
      <c r="F6" s="288"/>
    </row>
    <row r="7" spans="1:6" ht="12.75" customHeight="1">
      <c r="A7" s="288"/>
      <c r="B7" s="288"/>
      <c r="C7" s="288"/>
      <c r="D7" s="288"/>
      <c r="E7" s="288"/>
      <c r="F7" s="288"/>
    </row>
    <row r="8" ht="12.75">
      <c r="A8" s="40" t="s">
        <v>130</v>
      </c>
    </row>
    <row r="10" spans="1:3" ht="31.5" customHeight="1">
      <c r="A10" s="217" t="s">
        <v>113</v>
      </c>
      <c r="B10" s="217"/>
      <c r="C10" s="217"/>
    </row>
    <row r="11" spans="1:3" ht="12.75">
      <c r="A11" s="234" t="s">
        <v>114</v>
      </c>
      <c r="B11" s="283" t="s">
        <v>131</v>
      </c>
      <c r="C11" s="283" t="s">
        <v>132</v>
      </c>
    </row>
    <row r="12" spans="1:3" ht="12.75">
      <c r="A12" s="234"/>
      <c r="B12" s="284"/>
      <c r="C12" s="284"/>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5"/>
      <c r="B21" s="45"/>
      <c r="C21" s="45"/>
    </row>
    <row r="22" spans="1:4" ht="15" customHeight="1">
      <c r="A22" s="286" t="s">
        <v>170</v>
      </c>
      <c r="B22" s="287"/>
      <c r="C22" s="287"/>
      <c r="D22" s="287"/>
    </row>
    <row r="23" spans="1:4" ht="15" customHeight="1">
      <c r="A23" s="287"/>
      <c r="B23" s="287"/>
      <c r="C23" s="287"/>
      <c r="D23" s="287"/>
    </row>
    <row r="24" spans="1:4" ht="15" customHeight="1">
      <c r="A24" s="287"/>
      <c r="B24" s="287"/>
      <c r="C24" s="287"/>
      <c r="D24" s="287"/>
    </row>
    <row r="25" spans="1:4" ht="15" customHeight="1">
      <c r="A25" s="287"/>
      <c r="B25" s="287"/>
      <c r="C25" s="287"/>
      <c r="D25" s="287"/>
    </row>
    <row r="26" ht="15.75">
      <c r="A26" s="2"/>
    </row>
    <row r="27" ht="15.75">
      <c r="A27" s="3" t="s">
        <v>171</v>
      </c>
    </row>
    <row r="28" spans="1:3" ht="31.5" customHeight="1">
      <c r="A28" s="217" t="s">
        <v>115</v>
      </c>
      <c r="B28" s="217"/>
      <c r="C28" s="217"/>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217" t="s">
        <v>118</v>
      </c>
      <c r="B40" s="217"/>
      <c r="C40" s="217"/>
      <c r="D40" s="217"/>
      <c r="E40" s="217"/>
      <c r="F40" s="217"/>
    </row>
    <row r="41" spans="1:6" ht="12.75">
      <c r="A41" s="283" t="s">
        <v>174</v>
      </c>
      <c r="B41" s="217" t="s">
        <v>119</v>
      </c>
      <c r="C41" s="217"/>
      <c r="D41" s="217"/>
      <c r="E41" s="217" t="s">
        <v>120</v>
      </c>
      <c r="F41" s="217"/>
    </row>
    <row r="42" spans="1:6" ht="12.75">
      <c r="A42" s="289"/>
      <c r="B42" s="217"/>
      <c r="C42" s="217"/>
      <c r="D42" s="217"/>
      <c r="E42" s="217"/>
      <c r="F42" s="217"/>
    </row>
    <row r="43" spans="1:6" ht="12.75">
      <c r="A43" s="284"/>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217" t="s">
        <v>126</v>
      </c>
      <c r="B54" s="217"/>
      <c r="C54" s="217"/>
      <c r="D54" s="217"/>
    </row>
    <row r="55" spans="1:4" ht="20.25" customHeight="1">
      <c r="A55" s="283" t="s">
        <v>174</v>
      </c>
      <c r="B55" s="217" t="s">
        <v>127</v>
      </c>
      <c r="C55" s="217"/>
      <c r="D55" s="217"/>
    </row>
    <row r="56" spans="1:4" ht="12.75" customHeight="1">
      <c r="A56" s="289"/>
      <c r="B56" s="217"/>
      <c r="C56" s="217"/>
      <c r="D56" s="217"/>
    </row>
    <row r="57" spans="1:4" ht="12.75">
      <c r="A57" s="284"/>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4"/>
      <c r="C65" s="64"/>
      <c r="D65" s="64"/>
    </row>
    <row r="66" spans="1:4" ht="15.75">
      <c r="A66" s="65" t="s">
        <v>265</v>
      </c>
      <c r="B66" s="64"/>
      <c r="C66" s="64"/>
      <c r="D66" s="64"/>
    </row>
    <row r="67" spans="1:4" ht="15.75" customHeight="1">
      <c r="A67" s="217" t="s">
        <v>126</v>
      </c>
      <c r="B67" s="217"/>
      <c r="C67" s="217"/>
      <c r="D67" s="217"/>
    </row>
    <row r="68" spans="1:10" ht="15.75">
      <c r="A68" s="283" t="s">
        <v>174</v>
      </c>
      <c r="B68" s="217" t="s">
        <v>128</v>
      </c>
      <c r="C68" s="217"/>
      <c r="D68" s="217"/>
      <c r="E68" s="64"/>
      <c r="F68" s="64"/>
      <c r="G68" s="64"/>
      <c r="H68" s="64"/>
      <c r="I68" s="64"/>
      <c r="J68" s="64"/>
    </row>
    <row r="69" spans="1:10" ht="15.75">
      <c r="A69" s="289"/>
      <c r="B69" s="217"/>
      <c r="C69" s="217"/>
      <c r="D69" s="217"/>
      <c r="E69" s="64"/>
      <c r="F69" s="64"/>
      <c r="G69" s="64"/>
      <c r="H69" s="64"/>
      <c r="I69" s="64"/>
      <c r="J69" s="64"/>
    </row>
    <row r="70" spans="1:10" ht="15.75">
      <c r="A70" s="284"/>
      <c r="B70" s="12" t="s">
        <v>121</v>
      </c>
      <c r="C70" s="12" t="s">
        <v>122</v>
      </c>
      <c r="D70" s="12" t="s">
        <v>123</v>
      </c>
      <c r="E70" s="64"/>
      <c r="F70" s="64"/>
      <c r="G70" s="64"/>
      <c r="H70" s="64"/>
      <c r="I70" s="64"/>
      <c r="J70" s="64"/>
    </row>
    <row r="71" spans="1:10" ht="15.75">
      <c r="A71" s="11"/>
      <c r="B71" s="10"/>
      <c r="C71" s="10"/>
      <c r="D71" s="10"/>
      <c r="E71" s="64"/>
      <c r="F71" s="64"/>
      <c r="G71" s="64"/>
      <c r="H71" s="64"/>
      <c r="I71" s="64"/>
      <c r="J71" s="64"/>
    </row>
    <row r="72" spans="1:10" ht="15.75">
      <c r="A72" s="11"/>
      <c r="B72" s="10"/>
      <c r="C72" s="10"/>
      <c r="D72" s="10"/>
      <c r="E72" s="64"/>
      <c r="F72" s="64"/>
      <c r="G72" s="64"/>
      <c r="H72" s="64"/>
      <c r="I72" s="64"/>
      <c r="J72" s="64"/>
    </row>
    <row r="73" spans="1:10" ht="15.75">
      <c r="A73" s="11"/>
      <c r="B73" s="10"/>
      <c r="C73" s="10"/>
      <c r="D73" s="10"/>
      <c r="E73" s="64"/>
      <c r="F73" s="64"/>
      <c r="G73" s="64"/>
      <c r="H73" s="64"/>
      <c r="I73" s="64"/>
      <c r="J73" s="64"/>
    </row>
    <row r="74" spans="1:10" ht="15.75">
      <c r="A74" s="11"/>
      <c r="B74" s="10"/>
      <c r="C74" s="10"/>
      <c r="D74" s="10"/>
      <c r="E74" s="64"/>
      <c r="F74" s="64"/>
      <c r="G74" s="64"/>
      <c r="H74" s="64"/>
      <c r="I74" s="64"/>
      <c r="J74" s="64"/>
    </row>
    <row r="75" spans="1:10" ht="15.75">
      <c r="A75" s="11"/>
      <c r="B75" s="10"/>
      <c r="C75" s="10"/>
      <c r="D75" s="10"/>
      <c r="E75" s="64"/>
      <c r="F75" s="64"/>
      <c r="G75" s="64"/>
      <c r="H75" s="64"/>
      <c r="I75" s="64"/>
      <c r="J75" s="64"/>
    </row>
    <row r="76" spans="1:10" ht="15.75">
      <c r="A76" s="11"/>
      <c r="B76" s="10"/>
      <c r="C76" s="10"/>
      <c r="D76" s="10"/>
      <c r="E76" s="64"/>
      <c r="F76" s="64"/>
      <c r="G76" s="64"/>
      <c r="H76" s="64"/>
      <c r="I76" s="64"/>
      <c r="J76" s="64"/>
    </row>
    <row r="77" spans="1:10" ht="15.75">
      <c r="A77" s="11"/>
      <c r="B77" s="10"/>
      <c r="C77" s="10"/>
      <c r="D77" s="10"/>
      <c r="E77" s="64"/>
      <c r="F77" s="64"/>
      <c r="G77" s="64"/>
      <c r="H77" s="64"/>
      <c r="I77" s="64"/>
      <c r="J77" s="64"/>
    </row>
    <row r="78" spans="1:10" ht="15.75">
      <c r="A78" s="18"/>
      <c r="B78" s="64"/>
      <c r="C78" s="64"/>
      <c r="D78" s="64"/>
      <c r="E78" s="64"/>
      <c r="F78" s="64"/>
      <c r="G78" s="64"/>
      <c r="H78" s="64"/>
      <c r="I78" s="64"/>
      <c r="J78" s="64"/>
    </row>
    <row r="79" spans="1:10" ht="15.75">
      <c r="A79" s="18"/>
      <c r="B79" s="64"/>
      <c r="C79" s="64"/>
      <c r="D79" s="64"/>
      <c r="E79" s="64"/>
      <c r="F79" s="64"/>
      <c r="G79" s="64"/>
      <c r="H79" s="64"/>
      <c r="I79" s="64"/>
      <c r="J79" s="64"/>
    </row>
    <row r="80" spans="1:10" ht="15.75">
      <c r="A80" s="65" t="s">
        <v>266</v>
      </c>
      <c r="B80" s="64"/>
      <c r="C80" s="64"/>
      <c r="D80" s="64"/>
      <c r="E80" s="64"/>
      <c r="F80" s="64"/>
      <c r="G80" s="64"/>
      <c r="H80" s="64"/>
      <c r="I80" s="64"/>
      <c r="J80" s="64"/>
    </row>
    <row r="81" spans="1:4" ht="15.75" customHeight="1">
      <c r="A81" s="217" t="s">
        <v>126</v>
      </c>
      <c r="B81" s="217"/>
      <c r="C81" s="217"/>
      <c r="D81" s="217"/>
    </row>
    <row r="82" spans="1:4" ht="12.75" customHeight="1">
      <c r="A82" s="283" t="s">
        <v>174</v>
      </c>
      <c r="B82" s="217" t="s">
        <v>129</v>
      </c>
      <c r="C82" s="217"/>
      <c r="D82" s="217"/>
    </row>
    <row r="83" spans="1:4" ht="12.75" customHeight="1">
      <c r="A83" s="289"/>
      <c r="B83" s="217"/>
      <c r="C83" s="217"/>
      <c r="D83" s="217"/>
    </row>
    <row r="84" spans="1:4" ht="12.75">
      <c r="A84" s="284"/>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2014-11-28T10:57:46Z</cp:lastPrinted>
  <dcterms:created xsi:type="dcterms:W3CDTF">2014-10-08T05:41:02Z</dcterms:created>
  <dcterms:modified xsi:type="dcterms:W3CDTF">2014-12-15T11:54:52Z</dcterms:modified>
  <cp:category/>
  <cp:version/>
  <cp:contentType/>
  <cp:contentStatus/>
</cp:coreProperties>
</file>