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_Sito" sheetId="1" state="visible" r:id="rId2"/>
  </sheets>
  <definedNames>
    <definedName function="false" hidden="false" localSheetId="0" name="_xlnm.Print_Area" vbProcedure="false">POR_Sito!$A$1:$H$41</definedName>
    <definedName function="false" hidden="false" localSheetId="0" name="_xlnm.Print_Titles" vbProcedure="false">POR_Sito!$1:$1</definedName>
    <definedName function="false" hidden="false" name="Funds" vbProcedure="false">#REF!</definedName>
    <definedName function="false" hidden="false" name="FundSelection" vbProcedure="false">#REF!</definedName>
    <definedName function="false" hidden="false" name="Nodes" vbProcedure="false">#REF!</definedName>
    <definedName function="false" hidden="false" name="Permissions" vbProcedure="false">#REF!</definedName>
    <definedName function="false" hidden="false" name="PermissionSelection" vbProcedure="false">#REF!</definedName>
    <definedName function="false" hidden="false" name="privacy" vbProcedure="false">#REF!</definedName>
    <definedName function="false" hidden="false" name="role" vbProcedure="false">#REF!</definedName>
    <definedName function="false" hidden="false" name="roles" vbProcedure="false">#REF!</definedName>
    <definedName function="false" hidden="false" name="RoleSelection" vbProcedure="false">#REF!</definedName>
    <definedName function="false" hidden="false" name="ViewNodeSelection" vbProcedure="false">#REF!</definedName>
    <definedName function="false" hidden="false" localSheetId="0" name="Print_Titles_0" vbProcedure="false">POR_Sito!$1:$1</definedName>
    <definedName function="false" hidden="false" localSheetId="0" name="Print_Titles_0_0" vbProcedure="false">POR_Sito!$1:$1</definedName>
    <definedName function="false" hidden="false" localSheetId="0" name="Print_Titles_0_0_0" vbProcedure="false">POR_Sito!$1:$1</definedName>
    <definedName function="false" hidden="false" localSheetId="0" name="Print_Titles_0_0_0_0" vbProcedure="false">POR_Sito!$1:$1</definedName>
    <definedName function="false" hidden="false" localSheetId="0" name="Print_Titles_0_0_0_0_0" vbProcedure="false">POR_Sito!$1:$1</definedName>
    <definedName function="false" hidden="false" localSheetId="0" name="Print_Titles_0_0_0_0_0_0" vbProcedure="false">POR_Sito!$1:$1</definedName>
    <definedName function="false" hidden="false" localSheetId="0" name="Print_Titles_0_0_0_0_0_0_0" vbProcedure="false">POR_Sito!$1:$1</definedName>
    <definedName function="false" hidden="false" localSheetId="0" name="Print_Titles_0_0_0_0_0_0_0_0" vbProcedure="false">POR_Sito!$1:$1</definedName>
    <definedName function="false" hidden="false" localSheetId="0" name="Print_Titles_0_0_0_0_0_0_0_0_0" vbProcedure="false">POR_Sito!$1:$1</definedName>
    <definedName function="false" hidden="false" localSheetId="0" name="Print_Titles_0_0_0_0_0_0_0_0_0_0" vbProcedure="false">POR_Sito!$1:$1</definedName>
    <definedName function="false" hidden="false" localSheetId="0" name="Print_Titles_0_0_0_0_0_0_0_0_0_0_0" vbProcedure="false">POR_Sito!$1:$1</definedName>
    <definedName function="false" hidden="false" localSheetId="0" name="Print_Titles_X" vbProcedure="false">POR_Sito!$1:$1</definedName>
    <definedName function="false" hidden="false" localSheetId="0" name="_xlnm.Print_Titles" vbProcedure="false">POR_Sito!$1:$1</definedName>
    <definedName function="false" hidden="false" localSheetId="0" name="_xlnm.Print_Titles_0" vbProcedure="false">POR_Sito!$1:$1</definedName>
    <definedName function="false" hidden="false" localSheetId="0" name="_xlnm.Print_Titles_0_0" vbProcedure="false">POR_Sito!$1:$1</definedName>
    <definedName function="false" hidden="false" localSheetId="0" name="_xlnm.Print_Titles_0_0_0" vbProcedure="false">POR_Sito!$1:$1</definedName>
    <definedName function="false" hidden="false" localSheetId="0" name="_xlnm.Print_Titles_0_0_0_0" vbProcedure="false">POR_Sito!$1:$1</definedName>
    <definedName function="false" hidden="false" localSheetId="0" name="_xlnm.Print_Titles_0_0_0_0_0" vbProcedure="false">POR_Sito!$1:$1</definedName>
    <definedName function="false" hidden="false" localSheetId="0" name="_xlnm.Print_Titles_0_0_0_0_0_0" vbProcedure="false">POR_Sito!$1:$1</definedName>
    <definedName function="false" hidden="false" localSheetId="0" name="_xlnm.Print_Titles_0_0_0_0_0_0_0" vbProcedure="false">POR_Sito!$1:$1</definedName>
    <definedName function="false" hidden="false" localSheetId="0" name="_xlnm.Print_Titles_0_0_0_0_0_0_0_0" vbProcedure="false">POR_Sito!$1:$1</definedName>
    <definedName function="false" hidden="false" localSheetId="0" name="_xlnm.Print_Titles_0_0_0_0_0_0_0_0_0" vbProcedure="false">POR_Sito!$1:$1</definedName>
    <definedName function="false" hidden="false" localSheetId="0" name="_xlnm.Print_Titles_0_0_0_0_0_0_0_0_0_0" vbProcedure="false">POR_Sito!$1:$1</definedName>
    <definedName function="false" hidden="false" localSheetId="0" name="_xlnm.Print_Titles_0_0_0_0_0_0_0_0_0_0_0" vbProcedure="false">POR_Sito!$1:$1</definedName>
    <definedName function="false" hidden="false" localSheetId="0" name="_xlnm.Print_Titles_0_0_0_0_0_0_0_0_0_0_0_0" vbProcedure="false">POR_Sito!$1:$1</definedName>
    <definedName function="false" hidden="false" localSheetId="0" name="_xlnm.Print_Titles_0_0_0_0_0_0_0_0_0_0_0_0_0" vbProcedure="false">POR_Sito!$1:$1</definedName>
    <definedName function="false" hidden="false" localSheetId="0" name="_xlnm.Print_Titles_0_0_0_0_0_0_0_0_0_0_0_0_0_0" vbProcedure="false">POR_Sito!$1:$1</definedName>
    <definedName function="false" hidden="false" localSheetId="0" name="_xlnm.Print_Titles_0_0_0_0_0_0_0_0_0_0_0_0_0_0_0" vbProcedure="false">POR_Sito!$1:$1</definedName>
    <definedName function="false" hidden="false" localSheetId="0" name="_xlnm.Print_Titles_0_0_0_0_0_0_0_0_0_0_0_0_0_0_0_0" vbProcedure="false">POR_Sito!$1:$1</definedName>
    <definedName function="false" hidden="false" localSheetId="0" name="_xlnm.Print_Titles_0_0_0_0_0_0_0_0_0_0_0_0_0_0_0_0_0" vbProcedure="false">POR_Sito!$1:$1</definedName>
    <definedName function="false" hidden="false" localSheetId="0" name="_xlnm.Print_Titles_0_0_0_0_0_0_0_0_0_0_0_0_0_0_0_0_0_0" vbProcedure="false">POR_Sito!$1:$1</definedName>
    <definedName function="false" hidden="false" localSheetId="0" name="_xlnm.Print_Titles_0_0_0_0_0_0_0_0_0_0_0_0_0_0_0_0_0_0_0" vbProcedure="false">POR_Sito!$1:$1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<sst xmlns="http://schemas.openxmlformats.org/spreadsheetml/2006/main" count="77" uniqueCount="77">
  <si>
    <t xml:space="preserve">OT</t>
  </si>
  <si>
    <t xml:space="preserve">Priorità investimento (PdI)</t>
  </si>
  <si>
    <t xml:space="preserve">Risultato atteso AP</t>
  </si>
  <si>
    <t xml:space="preserve">Peso </t>
  </si>
  <si>
    <t xml:space="preserve">Azioni Accordo Partenariato approvato</t>
  </si>
  <si>
    <t xml:space="preserve">VALORE Azioni</t>
  </si>
  <si>
    <t xml:space="preserve">VALORE PdI</t>
  </si>
  <si>
    <t xml:space="preserve">OT %</t>
  </si>
  <si>
    <t xml:space="preserve">8.i) Accesso all'occupazione per le persone in cerca di lavoro e inattive, compresi i disoccupati di lunga durata e le persone che si trovano ai margini del mercato del lavoro, nonché attraverso le iniziative locali per l'occupazione e il sostegno alla mobilità professionale</t>
  </si>
  <si>
    <t xml:space="preserve">8.5  Favorire l'inserimento lavorativo dei disoccupati di lunga durata e dei soggetti con maggiori difficoltà di inserimento lavorativo, nonché il sostegno delle persone  a rischio di disoccupazione di lunga durata</t>
  </si>
  <si>
    <t xml:space="preserve">8.i.5.1 Misure di politica attiva con particolare attenzione ai settori che offrono maggiori prospettive di crescita (ad esempio nell’ambito di: green economy, blue economy, servizi alla persona, servizi socio-sanitari, valorizzazione del patrimonio culturale, ICT)</t>
  </si>
  <si>
    <t xml:space="preserve">8.i.5.3 Percorsi di sostegno (servizi di accompagnamento e/o incentivi) alla creazione d'impresa e al lavoro autonomo, ivi compreso il trasferimento d'azienda (ricambio generazionale)</t>
  </si>
  <si>
    <t xml:space="preserve">8.i.5.5 Azioni di qualificazione e riqualificazione dei disoccupati di lunga durata fondate su analisi dei fabbisogni professionali e formativi presenti in sistematiche rilevazioni e/o connesse a domande espresse dalle imprese</t>
  </si>
  <si>
    <t xml:space="preserve">8.ii) Integrazione sostenibile nel mercato del lavoro dei giovani, in particolare quelli che non svolgono attività lavorative, non seguono studi né formazioni, inclusi i giovani a rischio di esclusione sociale e i giovani delle comunità emarginate, anche attraverso l'attuazione della Garanzia per i Giovani </t>
  </si>
  <si>
    <t xml:space="preserve">8.1  Aumentare  l’occupazione  dei  giovani </t>
  </si>
  <si>
    <t xml:space="preserve">8.ii.1.1 Misure di politica attiva con particolare attenzione ai settori che offrono maggiori prospettive di crescita (ad esempio nell’ambito di: green economy, blue economy, servizi alla persona, servizi socio-sanitari, valorizzazione del patrimonio culturale, ICT)</t>
  </si>
  <si>
    <t xml:space="preserve">8.ii.1.3 Percorsi di formazione per giovani assunti con contratto di apprendistato per la qualifica e il diploma professionale, preceduti e corredati da campagne informative e servizi a supporto delle imprese </t>
  </si>
  <si>
    <t xml:space="preserve">8.ii.1.4 Percorsi di apprendistato di alta formazione e ricerca e campagne informative per la promozione dello stesso tra i giovani, le istituzioni formative e le imprese e altre forme di alternanza fra alta formazione, lavoro e ricerca</t>
  </si>
  <si>
    <t xml:space="preserve">8.ii.1.6 Creazione e rafforzamento di punti di contatto per il profiling, l'accompagnamento al lavoro, l’orientamento, il bilancio di competenze e l’inserimento in percorsi di formazione ed inserimento lavorativo anche per i NEET</t>
  </si>
  <si>
    <t xml:space="preserve">8.iv) Uguaglianza tra uomini e donne in tutti settori, incluso l'accesso all'occupazione e alla progressione della carriera, la conciliazione tra vita professionale e vita privata e la promozione della parità di retribuzione per uno stesso lavoro o un lavoro di pari valore</t>
  </si>
  <si>
    <t xml:space="preserve">8.2 Aumentare l’occupazione femminile</t>
  </si>
  <si>
    <t xml:space="preserve">8.iv.2.1 Voucher e altri interventi per la conciliazione (women and men inclusive)</t>
  </si>
  <si>
    <t xml:space="preserve">8.iv.2.4 Misure di promozione del «welfare aziendale» (es. nidi aziendali, prestazioni socio-sanitarie complementari) e di nuove forme di organizzazione del lavoro family friendly (es. flessibilità dell’orario di  lavoro, coworking, telelavoro, etc.)</t>
  </si>
  <si>
    <t xml:space="preserve">8.iv.2.7 Produzione di informazioni e di strumenti a supporto di scuole, università, enti di formazione e  servizi per il lavoro finalizzati alla riduzione del mismatch tra domanda e offerta di lavoro</t>
  </si>
  <si>
    <t xml:space="preserve">8.v) Adattamento dei lavoratori, delle imprese e degli imprenditori ai cambiamenti</t>
  </si>
  <si>
    <t xml:space="preserve">8.6 Favorire la permanenza al lavoro e la ricollocazione dei lavoratori coinvolti in situazioni di crisi</t>
  </si>
  <si>
    <t xml:space="preserve">8.v.6.1 Azioni integrate di politiche attive e politiche passive, tra cui azioni di riqualificazione e di outplacement dei lavoratori coinvolti in situazioni di crisi collegate a piani di riconversione e ristrutturazione aziendale</t>
  </si>
  <si>
    <t xml:space="preserve">8.vii)Modernizzazione delle istituzioni del mercato del lavoro, come i servizi per l'impiego pubblici e privati di promozione dell'occupazione, migliorando il soddisfacimento delle esigenze del mercato del lavoro, anche attraverso azioni che migliorino la mobilità professionale transnazionale nonché attraverso programmi di mobilità e una migliore cooperazione tra le istituzioni e i soggetti interessati</t>
  </si>
  <si>
    <t xml:space="preserve">8.7 Migliorare l’efficacia e la qualità dei servizi al lavoro</t>
  </si>
  <si>
    <t xml:space="preserve">8.vii.7.1 Azioni di consolidamento e applicazione dei LEP e degli standard minimi, anche attraverso la costituzione di specifiche task force</t>
  </si>
  <si>
    <t xml:space="preserve">8.vii.7.2 Integrazione e consolidamento della rete Eures all’interno dei servizi per il lavoro e azioni integrate per la mobilità transnazionale e nazionale</t>
  </si>
  <si>
    <t xml:space="preserve">8.vii.7.4 Potenziamento del raccordo con gli altri operatori del mercato del lavoro con particolare riguardo a quelli di natura pubblica (scuole, univesità, camere di commercio, comuni)</t>
  </si>
  <si>
    <t xml:space="preserve">TOTALE OT 8</t>
  </si>
  <si>
    <t xml:space="preserve">OT 9</t>
  </si>
  <si>
    <t xml:space="preserve">9.i)Inclusione attiva, anche per promuovere le pari opportunità e la partecipazione attiva e migliorare l’occupabilità</t>
  </si>
  <si>
    <t xml:space="preserve">9.1 Riduzione della povertà, dell’esclusione sociale e promozione dell'innovazione sociale</t>
  </si>
  <si>
    <t xml:space="preserve">9.i.1.3 Sostegno a persone in condizione di temporanea difficoltà economica anche attraverso il ricorso a strumenti di ingegneria finanziaria, tra i quali il microcredito, e strumenti rimborsabili eventualmente anche attraverso ore di lavoro da dedicare alla collettività</t>
  </si>
  <si>
    <t xml:space="preserve">9.2 Incremento dell'occupabilità e della partecipazione al mercato del lavoro delle persone maggiormente vulnerabili</t>
  </si>
  <si>
    <t xml:space="preserve">9.i.2.2 Interventi di presa in carico multiprofessionale finalizzati all'inclusione lavorativa di persone maggiormente vulnerabili e a rischio di discriminazione e in generale delle persone che per diversi motivi sono prese in carico dai servizi sociali: percorsi di empowerment (ad es. interventi di recupero delle competenze di base rivolti a tossicodipendenti, detenuti etc.), misure per l’attivazione e accompagnamento di percorsi imprenditoriali, anche in forma cooperativa (es. accesso al credito, fondi di garanzia, microcredito d’impresa, forme di tutoraggio, anche alla pari).</t>
  </si>
  <si>
    <t xml:space="preserve">9.i.2.3 Progetti integrati di inclusione attiva rivolti alle vittime di violenza, di tratta e grave sfruttamento, ai minori non accompagnati prossimi alla maggiore età, ai beneficiari di protezione internazionale, sussidiaria e umanitariea e alle persone a rischio di discriminazione</t>
  </si>
  <si>
    <t xml:space="preserve">9.iv) Migliore accesso a servizi accessibili, sostenibili e di qualità, compresi i servizi sociali e cure sanitarie d'interesse generale</t>
  </si>
  <si>
    <t xml:space="preserve">9.3 Aumento, consolidamento, qualificazione dei servizi e delle infrastrutture di cura socio-educativi rivolti ai bambini e dei servizi di cura rivolti a persone con limitazioni dell'autonomia e potenziamento della rete infrastrutturale e dell'offerta di servizi sanitari e sociosanitari territoriali</t>
  </si>
  <si>
    <t xml:space="preserve">9.iv.3.3 Implementazione di buoni servizio per servizi socioeducativi prima infanzia [anche in ottica di conciliazione dei tempi di vita e di lavoro, per favorire l’accesso dei nuclei familiari alla rete dei servizi socioeducativi e a ciclo diurno per favorire l’incremento di qualità dei servizi sia in termini di prestazioni erogate che di estensione delle fasce orarie e di integrazione della filiera].</t>
  </si>
  <si>
    <t xml:space="preserve">9.iv.3.4 Sostegno a forme di erogazione e fruizione flessibile dei servizi per la prima infanzia, tra i quali nidi familiari, spazi gioco, centri per bambini e genitori, micronidi estivi, anche in riferimento ad orari e periodi di apertura [nel rispetto degli standard fissati per tali servizi].</t>
  </si>
  <si>
    <t xml:space="preserve">9.iv.3.6 Implementazione di buoni servizio [per favorire l’accesso dei nuclei familiari alla rete dei servizi sociosanitari domiciliari e a ciclo diurno, e per favorire l’incremento di qualità dei servizi sia in termini di prestazioni erogate che di estensione delle fasce orarie e di integrazione della filiera], promozione dell’occupazione regolare.</t>
  </si>
  <si>
    <t xml:space="preserve">9.iv.3.7 Formazione degli assistenti familiari e creazione di registri di accreditamento e di albi di fornitori di servizi di cura rivolti alle persone anziane e/o non autosufficienti.</t>
  </si>
  <si>
    <t xml:space="preserve">9.v) Promozione dell'imprenditorialità sociale e dell'integrazione professionale nelle imprese sociali e dell'economia sociale e solidale, al fine di facilitare l'accesso all'occupazione</t>
  </si>
  <si>
    <t xml:space="preserve">9.7 Rafforzamento dell'economia sociale</t>
  </si>
  <si>
    <t xml:space="preserve">9.v.7.3 Rafforzamento delle imprese sociali e delle organizzazioni del terzo settore in termini di efficienza ed efficacia della loro azione (ad es. attività di certificazione di qualità delle  istituzioni private e di terzo settore che erogano servizi di welfare, di promozione di network, di promozione degli strumenti di rendicontazione sociale e formazione di specifiche figure relative, di innovazione delle forme giuridiche e organizzative, di sensibilizzazione e formazione  per lo sviluppo di imprenditoria sociale) </t>
  </si>
  <si>
    <t xml:space="preserve">9.v.7.6 Sperimentazione di alcuni progetti di innovazione sociale nel settore dell’economia sociale</t>
  </si>
  <si>
    <t xml:space="preserve">TOTALE OT 9</t>
  </si>
  <si>
    <t xml:space="preserve">OT 10</t>
  </si>
  <si>
    <t xml:space="preserve">10.i) Riduzione e prevenzione dell'abbandono scolastico precoce e promozione dell'uguaglianza di accesso a una istruzione prescolare, primaria e secondaria di buona qualità, inclusi i percorsi di apprendimento formale, non formale e informale che consentano di riprendere l'istruzione e la formazione</t>
  </si>
  <si>
    <t xml:space="preserve">10.1 Riduzione del fallimento formativo precoce e della dispersione  scolastica e formativa</t>
  </si>
  <si>
    <t xml:space="preserve">10.i.1.6 Azioni di orientamento, di continuità e di sostegno alle scelte dei percorsi formativi</t>
  </si>
  <si>
    <t xml:space="preserve">10.i.1.7 Percorsi formativi di IFP, accompagnati da azioni di comunicazione e di adeguamento dell’offerta in coerenza con le direttrici di sviluppo economico e imprenditoriale dei territori per aumentarne l’attrattività</t>
  </si>
  <si>
    <t xml:space="preserve">10.ii) miglioramento della qualità e dell'efficacia dell'istruzione superiore e di livello equivalente e l'accesso alla stessa, al fine di aumentare la partecipazione e i tassi di riuscita, specie per i gruppi svantaggiati</t>
  </si>
  <si>
    <t xml:space="preserve">10.5  Innalzamento dei livelli di competenze, di partecipazione e di successo formativo nell’istruzione universitaria e/o equivalente</t>
  </si>
  <si>
    <t xml:space="preserve">10.ii.5.3 Potenziamento dei percorsi di ITS, rafforzandone l’integrazione con i fabbisogni espressi dal tessuto produttivo</t>
  </si>
  <si>
    <t xml:space="preserve">10.ii.5.12 Azioni per il rafforzamento dei percorsi di istruzione universitaria o equivalente post-lauream, volte a promuovere il raccordo tra istruzione terziaria, il sistema produttivo, gli istituti di ricerca, con particolare riferimento ai dottorati in collaborazione con le imprese e/o enti di ricerca in ambiti scientifici coerenti con le linee startegiche del PNR e della smart specialisation regionale.</t>
  </si>
  <si>
    <t xml:space="preserve">10.iv) migliorare l'aderenza al mercato del lavoro dei sistemi d'insegnamento e di formazione, favorendo il passaggio dall’istruzione al mondo del lavoro, e rafforzare e i sistemi di istruzione e formazione professionale e migliorandone la loro qualità, anche mediante meccanismi di anticipazione delle competenze, l'adeguamento dei curricula e l'introduzione e lo sviluppo di programmi di apprendimento basati sul lavoro inclusi i sistemi di apprendimento duale e di apprendistato</t>
  </si>
  <si>
    <t xml:space="preserve">10.4  Accrescimento delle competenze della forza lavoro e agevolare la mobilità, l’inserimento/reinserimento lavorativo</t>
  </si>
  <si>
    <t xml:space="preserve">10.iv.4.1 Interventi formativi (anche a domanda individuale) strettamente collegati alle esigenze di inserimento e reinserimento lavorativo, prioritariamente indirizzati ai target maggiormente sensibili (over 55, disoccupati di lunga durata, cittadini con bassa scolarità) e alle iniziative di formazione specialistica (in particolare rivolti alla green economy, blue economy, servizi alla persona, servizi socio-sanitari, valorizzazione del patrimonio culturale) e per l’imprenditorialità. Percorsi formativi connessi al rilascio di qualificazioni inserite nei repertori nazionale o regionali (anche a domanda individuale) corredati ove appropriato da azioni di orientamento</t>
  </si>
  <si>
    <t xml:space="preserve">10.iv.4.2 Azioni di aggiornamento delle competenze rivolte a tutta la forza lavoro (incluse le competenze digitali), compresi i lavoratori dipendenti a termine, i lavoratori autonomi, i titolari di microimprese, i soci di cooperativa, anche attraverso metodologie innovative e in coerenza con le direttrici di sviluppo economico dei territori</t>
  </si>
  <si>
    <t xml:space="preserve">10.iv.4.7 Tirocini e iniziative di mobilità anche transnazionali quali opportunità privilegiate di apprendimento e di professionalizzazione</t>
  </si>
  <si>
    <t xml:space="preserve">10.iv.4.9 Interventi di supporto agli operatori del sistema ed in particolare di aggiornamento dei formatori e altre figure di supporto, al fine di favorire la diffusione di metodologie didattiche e approcci adeguati all’utenza adulta, anche attraverso la promozione di periodi di inserimento in azienda</t>
  </si>
  <si>
    <t xml:space="preserve">10.iv.4.11 Costruzione del Repertorio nazionale dei titoli di studio e delle qualificazioni professionali collegato al quadro europeo (EQF) e implementazione del sistema pubblico nazionale di certificazione delle competenze con lo sviluppo e/o miglioramento dei servizi di orientamento e di validazione e certificazione degli esiti degli apprendimenti conseguiti anche in contesti non formali e informali</t>
  </si>
  <si>
    <t xml:space="preserve">10.6 Qualificazione dell’offerta di istruzione e formazione tecnica e professionale</t>
  </si>
  <si>
    <t xml:space="preserve">10.iv.6.2 Azioni formative professionalizzanti connesse con i fabbisogni dei sistemi produttivi locali, e in particolare rafforzamento degli IFTS, e dei Poli tecnico professionali in una logica di integrazione e continuità con l’Istruzione e la formazione professionale iniziale e in stretta connessione con i fabbisogni espressi dal tessuto produttivo</t>
  </si>
  <si>
    <t xml:space="preserve">TOTALE  OT 10</t>
  </si>
  <si>
    <t xml:space="preserve">OT 11</t>
  </si>
  <si>
    <t xml:space="preserve">11.i) Investimento nella capacità istituzionale e nell'efficacia delle amministrazioni pubbliche e dei servizi pubblici a livello nazionale, regionale e locale nell'ottica delle riforme, di una migliore regolamentazione e di una buona governance</t>
  </si>
  <si>
    <t xml:space="preserve">3. Miglioramento delle prestazioni della pubblica amministrazione</t>
  </si>
  <si>
    <t xml:space="preserve">11.i.3.3 Azioni di qualificazione ed empowerment delle istituzioni, degli operatori e degli stakeholders [ivi compreso il personale coinvolto nei sistemi di istruzione, formazione, lavoro e servizi per l’impiego e politiche sociali, il personale dei servizi sanitari, il personale degli enti locali (ad es. SUAP e SUE),  delle dogane, delle forze di polizia]</t>
  </si>
  <si>
    <t xml:space="preserve">TOTALE OT 11</t>
  </si>
  <si>
    <t xml:space="preserve">ASSISTENZA TECNICA</t>
  </si>
  <si>
    <t xml:space="preserve">TOTALE GENERALE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</si>
</sst>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0.0%"/>
    <numFmt numFmtId="167" formatCode="#,##0"/>
    <numFmt numFmtId="168" formatCode="0.00"/>
    <numFmt numFmtId="169" formatCode="0%"/>
  </numFmts>
  <fonts count="1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  <charset val="1"/>
    </font>
    <font>
      <sz val="20"/>
      <name val="Arial"/>
      <family val="2"/>
      <charset val="1"/>
    </font>
    <font>
      <sz val="14"/>
      <color rgb="FF000000"/>
      <name val="Arial"/>
      <family val="2"/>
      <charset val="1"/>
    </font>
    <font>
      <sz val="20"/>
      <color rgb="FF000000"/>
      <name val="Arial"/>
      <family val="2"/>
      <charset val="1"/>
    </font>
    <font>
      <sz val="2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2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339966"/>
        <bgColor rgb="FF00808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2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T158"/>
  <sheetViews>
    <sheetView showFormulas="false" showGridLines="true" showRowColHeaders="true" showZeros="true" rightToLeft="false" tabSelected="true" showOutlineSymbols="true" defaultGridColor="true" view="normal" topLeftCell="A10" colorId="64" zoomScale="65" zoomScaleNormal="65" zoomScalePageLayoutView="100" workbookViewId="0">
      <selection pane="topLeft" activeCell="E10" activeCellId="0" sqref="E:E"/>
    </sheetView>
  </sheetViews>
  <sheetFormatPr defaultRowHeight="26.2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1" width="39.43"/>
    <col collapsed="false" customWidth="true" hidden="false" outlineLevel="0" max="3" min="3" style="1" width="31.01"/>
    <col collapsed="false" customWidth="true" hidden="false" outlineLevel="0" max="4" min="4" style="2" width="12.57"/>
    <col collapsed="false" customWidth="true" hidden="false" outlineLevel="0" max="5" min="5" style="3" width="92.29"/>
    <col collapsed="false" customWidth="true" hidden="false" outlineLevel="0" max="6" min="6" style="4" width="24.57"/>
    <col collapsed="false" customWidth="true" hidden="false" outlineLevel="0" max="7" min="7" style="4" width="22.28"/>
    <col collapsed="false" customWidth="true" hidden="false" outlineLevel="0" max="8" min="8" style="5" width="13.02"/>
    <col collapsed="false" customWidth="true" hidden="false" outlineLevel="0" max="256" min="9" style="0" width="8.14"/>
    <col collapsed="false" customWidth="true" hidden="false" outlineLevel="0" max="1025" min="257" style="0" width="8.71"/>
  </cols>
  <sheetData>
    <row r="1" customFormat="false" ht="48" hidden="false" customHeight="true" outlineLevel="0" collapsed="false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8" t="s">
        <v>7</v>
      </c>
    </row>
    <row r="2" customFormat="false" ht="75.75" hidden="false" customHeight="true" outlineLevel="0" collapsed="false">
      <c r="A2" s="9"/>
      <c r="B2" s="10" t="s">
        <v>8</v>
      </c>
      <c r="C2" s="10" t="s">
        <v>9</v>
      </c>
      <c r="D2" s="11" t="n">
        <f aca="false">SUM(G2:G4)/G41</f>
        <v>0.190303683408041</v>
      </c>
      <c r="E2" s="12" t="s">
        <v>10</v>
      </c>
      <c r="F2" s="13" t="n">
        <f aca="false">20000000+11000000</f>
        <v>31000000</v>
      </c>
      <c r="G2" s="14" t="n">
        <f aca="false">SUM(F2:F4)</f>
        <v>166000000</v>
      </c>
      <c r="H2" s="15" t="n">
        <f aca="false">SUM(D2:D15)</f>
        <v>0.456415598023593</v>
      </c>
    </row>
    <row r="3" customFormat="false" ht="62.25" hidden="false" customHeight="true" outlineLevel="0" collapsed="false">
      <c r="A3" s="9"/>
      <c r="B3" s="10"/>
      <c r="C3" s="10"/>
      <c r="D3" s="11"/>
      <c r="E3" s="10" t="s">
        <v>11</v>
      </c>
      <c r="F3" s="13" t="n">
        <v>31000000</v>
      </c>
      <c r="G3" s="14"/>
      <c r="H3" s="15"/>
    </row>
    <row r="4" customFormat="false" ht="58.5" hidden="false" customHeight="true" outlineLevel="0" collapsed="false">
      <c r="A4" s="9"/>
      <c r="B4" s="10"/>
      <c r="C4" s="10"/>
      <c r="D4" s="11"/>
      <c r="E4" s="10" t="s">
        <v>12</v>
      </c>
      <c r="F4" s="13" t="n">
        <f aca="false">75000000+29000000</f>
        <v>104000000</v>
      </c>
      <c r="G4" s="14"/>
      <c r="H4" s="15"/>
    </row>
    <row r="5" customFormat="false" ht="75.75" hidden="false" customHeight="true" outlineLevel="0" collapsed="false">
      <c r="A5" s="9"/>
      <c r="B5" s="10" t="s">
        <v>13</v>
      </c>
      <c r="C5" s="10" t="s">
        <v>14</v>
      </c>
      <c r="D5" s="16" t="n">
        <f aca="false">SUM(G5:G8)/G41</f>
        <v>0.210939022572768</v>
      </c>
      <c r="E5" s="10" t="s">
        <v>15</v>
      </c>
      <c r="F5" s="13" t="n">
        <f aca="false">104000000-40000000+3846928</f>
        <v>67846928</v>
      </c>
      <c r="G5" s="14" t="n">
        <f aca="false">SUM(F5:F8)</f>
        <v>184000000</v>
      </c>
      <c r="H5" s="15"/>
    </row>
    <row r="6" customFormat="false" ht="63.2" hidden="false" customHeight="true" outlineLevel="0" collapsed="false">
      <c r="A6" s="9"/>
      <c r="B6" s="10"/>
      <c r="C6" s="10"/>
      <c r="D6" s="16"/>
      <c r="E6" s="10" t="s">
        <v>16</v>
      </c>
      <c r="F6" s="13" t="n">
        <f aca="false">7000000-3846928</f>
        <v>3153072</v>
      </c>
      <c r="G6" s="14"/>
      <c r="H6" s="15"/>
    </row>
    <row r="7" customFormat="false" ht="57.75" hidden="false" customHeight="true" outlineLevel="0" collapsed="false">
      <c r="A7" s="9"/>
      <c r="B7" s="10"/>
      <c r="C7" s="10"/>
      <c r="D7" s="16"/>
      <c r="E7" s="10" t="s">
        <v>17</v>
      </c>
      <c r="F7" s="13" t="n">
        <v>8600000</v>
      </c>
      <c r="G7" s="14"/>
      <c r="H7" s="15"/>
    </row>
    <row r="8" customFormat="false" ht="72" hidden="false" customHeight="true" outlineLevel="0" collapsed="false">
      <c r="A8" s="9"/>
      <c r="B8" s="10"/>
      <c r="C8" s="10"/>
      <c r="D8" s="16"/>
      <c r="E8" s="10" t="s">
        <v>18</v>
      </c>
      <c r="F8" s="13" t="n">
        <v>104400000</v>
      </c>
      <c r="G8" s="14"/>
      <c r="H8" s="15"/>
    </row>
    <row r="9" customFormat="false" ht="43.5" hidden="false" customHeight="true" outlineLevel="0" collapsed="false">
      <c r="A9" s="9"/>
      <c r="B9" s="10" t="s">
        <v>19</v>
      </c>
      <c r="C9" s="10" t="s">
        <v>20</v>
      </c>
      <c r="D9" s="11" t="n">
        <f aca="false">SUM(G9:G11)/G41</f>
        <v>0.0178266402228617</v>
      </c>
      <c r="E9" s="12" t="s">
        <v>21</v>
      </c>
      <c r="F9" s="13" t="n">
        <f aca="false">7050000-1500000</f>
        <v>5550000</v>
      </c>
      <c r="G9" s="14" t="n">
        <f aca="false">SUM(F9:F11)</f>
        <v>15550000</v>
      </c>
      <c r="H9" s="15"/>
    </row>
    <row r="10" customFormat="false" ht="78.75" hidden="false" customHeight="true" outlineLevel="0" collapsed="false">
      <c r="A10" s="9"/>
      <c r="B10" s="10"/>
      <c r="C10" s="10"/>
      <c r="D10" s="11"/>
      <c r="E10" s="12" t="s">
        <v>22</v>
      </c>
      <c r="F10" s="13" t="n">
        <v>7000000</v>
      </c>
      <c r="G10" s="14"/>
      <c r="H10" s="15"/>
    </row>
    <row r="11" customFormat="false" ht="65.25" hidden="false" customHeight="true" outlineLevel="0" collapsed="false">
      <c r="A11" s="9"/>
      <c r="B11" s="10"/>
      <c r="C11" s="10"/>
      <c r="D11" s="11"/>
      <c r="E11" s="12" t="s">
        <v>23</v>
      </c>
      <c r="F11" s="13" t="n">
        <v>3000000</v>
      </c>
      <c r="G11" s="14"/>
      <c r="H11" s="15"/>
    </row>
    <row r="12" customFormat="false" ht="85.9" hidden="false" customHeight="true" outlineLevel="0" collapsed="false">
      <c r="A12" s="9"/>
      <c r="B12" s="10" t="s">
        <v>24</v>
      </c>
      <c r="C12" s="10" t="s">
        <v>25</v>
      </c>
      <c r="D12" s="11" t="n">
        <v>0.0178</v>
      </c>
      <c r="E12" s="10" t="s">
        <v>26</v>
      </c>
      <c r="F12" s="13" t="n">
        <v>15500000</v>
      </c>
      <c r="G12" s="13" t="n">
        <f aca="false">+F12</f>
        <v>15500000</v>
      </c>
      <c r="H12" s="15"/>
    </row>
    <row r="13" customFormat="false" ht="79.9" hidden="false" customHeight="true" outlineLevel="0" collapsed="false">
      <c r="A13" s="9"/>
      <c r="B13" s="10" t="s">
        <v>27</v>
      </c>
      <c r="C13" s="10" t="s">
        <v>28</v>
      </c>
      <c r="D13" s="11" t="n">
        <f aca="false">SUM(G13:G15)/G41</f>
        <v>0.0195462518199223</v>
      </c>
      <c r="E13" s="10" t="s">
        <v>29</v>
      </c>
      <c r="F13" s="13" t="n">
        <v>6700000</v>
      </c>
      <c r="G13" s="14" t="n">
        <f aca="false">SUM(F13:F15)</f>
        <v>17050000</v>
      </c>
      <c r="H13" s="15"/>
    </row>
    <row r="14" customFormat="false" ht="79.9" hidden="false" customHeight="true" outlineLevel="0" collapsed="false">
      <c r="A14" s="9"/>
      <c r="B14" s="10"/>
      <c r="C14" s="10"/>
      <c r="D14" s="11"/>
      <c r="E14" s="10" t="s">
        <v>30</v>
      </c>
      <c r="F14" s="13" t="n">
        <v>4000000</v>
      </c>
      <c r="G14" s="14"/>
      <c r="H14" s="15"/>
    </row>
    <row r="15" customFormat="false" ht="79.9" hidden="false" customHeight="true" outlineLevel="0" collapsed="false">
      <c r="A15" s="9"/>
      <c r="B15" s="10"/>
      <c r="C15" s="10"/>
      <c r="D15" s="11"/>
      <c r="E15" s="10" t="s">
        <v>31</v>
      </c>
      <c r="F15" s="13" t="n">
        <v>6350000</v>
      </c>
      <c r="G15" s="14"/>
      <c r="H15" s="15"/>
    </row>
    <row r="16" customFormat="false" ht="30.95" hidden="false" customHeight="true" outlineLevel="0" collapsed="false">
      <c r="A16" s="17" t="s">
        <v>32</v>
      </c>
      <c r="B16" s="17"/>
      <c r="C16" s="17"/>
      <c r="D16" s="17"/>
      <c r="E16" s="17"/>
      <c r="F16" s="18" t="n">
        <f aca="false">SUM(F2:F15)</f>
        <v>398100000</v>
      </c>
      <c r="G16" s="18" t="n">
        <f aca="false">SUM(G2:G15)</f>
        <v>398100000</v>
      </c>
      <c r="H16" s="15"/>
    </row>
    <row r="17" customFormat="false" ht="86.25" hidden="false" customHeight="true" outlineLevel="0" collapsed="false">
      <c r="A17" s="19" t="s">
        <v>33</v>
      </c>
      <c r="B17" s="10" t="s">
        <v>34</v>
      </c>
      <c r="C17" s="10" t="s">
        <v>35</v>
      </c>
      <c r="D17" s="11" t="n">
        <f aca="false">+G17/G41</f>
        <v>0.143874170287404</v>
      </c>
      <c r="E17" s="10" t="s">
        <v>36</v>
      </c>
      <c r="F17" s="13" t="n">
        <v>24000000</v>
      </c>
      <c r="G17" s="14" t="n">
        <f aca="false">SUM(F17:F19)</f>
        <v>125500000</v>
      </c>
      <c r="H17" s="20" t="n">
        <f aca="false">SUM(D17:D25)</f>
        <v>0.204060576184526</v>
      </c>
    </row>
    <row r="18" customFormat="false" ht="155.25" hidden="false" customHeight="true" outlineLevel="0" collapsed="false">
      <c r="A18" s="19"/>
      <c r="B18" s="10"/>
      <c r="C18" s="10" t="s">
        <v>37</v>
      </c>
      <c r="D18" s="11" t="n">
        <f aca="false">SUM(G18:G19)/G41</f>
        <v>0</v>
      </c>
      <c r="E18" s="10" t="s">
        <v>38</v>
      </c>
      <c r="F18" s="13" t="n">
        <v>97000000</v>
      </c>
      <c r="G18" s="14"/>
      <c r="H18" s="20"/>
    </row>
    <row r="19" customFormat="false" ht="83.25" hidden="false" customHeight="true" outlineLevel="0" collapsed="false">
      <c r="A19" s="19"/>
      <c r="B19" s="10"/>
      <c r="C19" s="10"/>
      <c r="D19" s="11"/>
      <c r="E19" s="10" t="s">
        <v>39</v>
      </c>
      <c r="F19" s="13" t="n">
        <v>4500000</v>
      </c>
      <c r="G19" s="14"/>
      <c r="H19" s="20"/>
    </row>
    <row r="20" customFormat="false" ht="95.45" hidden="false" customHeight="true" outlineLevel="0" collapsed="false">
      <c r="A20" s="19"/>
      <c r="B20" s="10" t="s">
        <v>40</v>
      </c>
      <c r="C20" s="10" t="s">
        <v>41</v>
      </c>
      <c r="D20" s="11" t="n">
        <f aca="false">SUM(G20:G23)/G41</f>
        <v>0.0475759208520102</v>
      </c>
      <c r="E20" s="12" t="s">
        <v>42</v>
      </c>
      <c r="F20" s="13" t="n">
        <f aca="false">1500000+4000000</f>
        <v>5500000</v>
      </c>
      <c r="G20" s="14" t="n">
        <f aca="false">SUM(F20:F23)</f>
        <v>41500000</v>
      </c>
      <c r="H20" s="20"/>
    </row>
    <row r="21" customFormat="false" ht="78.75" hidden="false" customHeight="true" outlineLevel="0" collapsed="false">
      <c r="A21" s="19"/>
      <c r="B21" s="10"/>
      <c r="C21" s="10"/>
      <c r="D21" s="11"/>
      <c r="E21" s="12" t="s">
        <v>43</v>
      </c>
      <c r="F21" s="13" t="n">
        <f aca="false">4000000-4000000</f>
        <v>0</v>
      </c>
      <c r="G21" s="14"/>
      <c r="H21" s="20"/>
    </row>
    <row r="22" customFormat="false" ht="94.5" hidden="false" customHeight="true" outlineLevel="0" collapsed="false">
      <c r="A22" s="19"/>
      <c r="B22" s="10"/>
      <c r="C22" s="10"/>
      <c r="D22" s="11"/>
      <c r="E22" s="12" t="s">
        <v>44</v>
      </c>
      <c r="F22" s="13" t="n">
        <v>5000000</v>
      </c>
      <c r="G22" s="14"/>
      <c r="H22" s="20"/>
    </row>
    <row r="23" customFormat="false" ht="62.25" hidden="false" customHeight="true" outlineLevel="0" collapsed="false">
      <c r="A23" s="19"/>
      <c r="B23" s="10"/>
      <c r="C23" s="10"/>
      <c r="D23" s="11"/>
      <c r="E23" s="12" t="s">
        <v>45</v>
      </c>
      <c r="F23" s="13" t="n">
        <v>31000000</v>
      </c>
      <c r="G23" s="14"/>
      <c r="H23" s="20"/>
    </row>
    <row r="24" customFormat="false" ht="138.95" hidden="false" customHeight="true" outlineLevel="0" collapsed="false">
      <c r="A24" s="19"/>
      <c r="B24" s="10" t="s">
        <v>46</v>
      </c>
      <c r="C24" s="10" t="s">
        <v>47</v>
      </c>
      <c r="D24" s="11" t="n">
        <f aca="false">SUM(G24:G25)/G41</f>
        <v>0.0126104850451111</v>
      </c>
      <c r="E24" s="12" t="s">
        <v>48</v>
      </c>
      <c r="F24" s="13" t="n">
        <v>3600000</v>
      </c>
      <c r="G24" s="14" t="n">
        <f aca="false">SUM(F24:F25)</f>
        <v>11000000</v>
      </c>
      <c r="H24" s="20"/>
    </row>
    <row r="25" customFormat="false" ht="51" hidden="false" customHeight="true" outlineLevel="0" collapsed="false">
      <c r="A25" s="19"/>
      <c r="B25" s="10"/>
      <c r="C25" s="10"/>
      <c r="D25" s="11"/>
      <c r="E25" s="12" t="s">
        <v>49</v>
      </c>
      <c r="F25" s="13" t="n">
        <v>7400000</v>
      </c>
      <c r="G25" s="14"/>
      <c r="H25" s="20"/>
    </row>
    <row r="26" customFormat="false" ht="31.9" hidden="false" customHeight="true" outlineLevel="0" collapsed="false">
      <c r="A26" s="21" t="s">
        <v>50</v>
      </c>
      <c r="B26" s="21"/>
      <c r="C26" s="21"/>
      <c r="D26" s="21"/>
      <c r="E26" s="21"/>
      <c r="F26" s="22" t="n">
        <f aca="false">SUM(F17:F25)</f>
        <v>178000000</v>
      </c>
      <c r="G26" s="22" t="n">
        <f aca="false">SUM(G17:G25)</f>
        <v>178000000</v>
      </c>
      <c r="H26" s="20"/>
    </row>
    <row r="27" customFormat="false" ht="49.9" hidden="false" customHeight="true" outlineLevel="0" collapsed="false">
      <c r="A27" s="23" t="s">
        <v>51</v>
      </c>
      <c r="B27" s="10" t="s">
        <v>52</v>
      </c>
      <c r="C27" s="10" t="s">
        <v>53</v>
      </c>
      <c r="D27" s="11" t="n">
        <f aca="false">SUM(G27:G28)/G41</f>
        <v>0.169668344243314</v>
      </c>
      <c r="E27" s="10" t="s">
        <v>54</v>
      </c>
      <c r="F27" s="13" t="n">
        <v>8000000</v>
      </c>
      <c r="G27" s="14" t="n">
        <f aca="false">SUM(F27:F28)</f>
        <v>148000000</v>
      </c>
      <c r="H27" s="24" t="n">
        <f aca="false">SUM(D27:D36)</f>
        <v>0.296919602425799</v>
      </c>
    </row>
    <row r="28" customFormat="false" ht="142.15" hidden="false" customHeight="true" outlineLevel="0" collapsed="false">
      <c r="A28" s="23"/>
      <c r="B28" s="10"/>
      <c r="C28" s="10"/>
      <c r="D28" s="11"/>
      <c r="E28" s="10" t="s">
        <v>55</v>
      </c>
      <c r="F28" s="13" t="n">
        <v>140000000</v>
      </c>
      <c r="G28" s="14"/>
      <c r="H28" s="24"/>
    </row>
    <row r="29" customFormat="false" ht="66" hidden="false" customHeight="true" outlineLevel="0" collapsed="false">
      <c r="A29" s="23"/>
      <c r="B29" s="10" t="s">
        <v>56</v>
      </c>
      <c r="C29" s="10" t="s">
        <v>57</v>
      </c>
      <c r="D29" s="11" t="n">
        <f aca="false">SUM(G29:G30)/G41</f>
        <v>0.0355386396725859</v>
      </c>
      <c r="E29" s="10" t="s">
        <v>58</v>
      </c>
      <c r="F29" s="13" t="n">
        <v>24000000</v>
      </c>
      <c r="G29" s="14" t="n">
        <f aca="false">SUM(F29:F30)</f>
        <v>31000000</v>
      </c>
      <c r="H29" s="24"/>
    </row>
    <row r="30" customFormat="false" ht="106.9" hidden="false" customHeight="true" outlineLevel="0" collapsed="false">
      <c r="A30" s="23"/>
      <c r="B30" s="10"/>
      <c r="C30" s="10"/>
      <c r="D30" s="11"/>
      <c r="E30" s="10" t="s">
        <v>59</v>
      </c>
      <c r="F30" s="13" t="n">
        <v>7000000</v>
      </c>
      <c r="G30" s="14"/>
      <c r="H30" s="24"/>
    </row>
    <row r="31" customFormat="false" ht="145.15" hidden="false" customHeight="true" outlineLevel="0" collapsed="false">
      <c r="A31" s="23"/>
      <c r="B31" s="10" t="s">
        <v>60</v>
      </c>
      <c r="C31" s="10" t="s">
        <v>61</v>
      </c>
      <c r="D31" s="11" t="n">
        <f aca="false">SUM(G31:G35)/G41</f>
        <v>0.0917126185098992</v>
      </c>
      <c r="E31" s="10" t="s">
        <v>62</v>
      </c>
      <c r="F31" s="13" t="n">
        <v>15000000</v>
      </c>
      <c r="G31" s="14" t="n">
        <f aca="false">SUM(F31:F36)</f>
        <v>80000000</v>
      </c>
      <c r="H31" s="24"/>
      <c r="T31" s="25"/>
    </row>
    <row r="32" customFormat="false" ht="97.5" hidden="false" customHeight="true" outlineLevel="0" collapsed="false">
      <c r="A32" s="23"/>
      <c r="B32" s="10"/>
      <c r="C32" s="10"/>
      <c r="D32" s="11"/>
      <c r="E32" s="10" t="s">
        <v>63</v>
      </c>
      <c r="F32" s="13" t="n">
        <v>35000000</v>
      </c>
      <c r="G32" s="14"/>
      <c r="H32" s="24"/>
    </row>
    <row r="33" customFormat="false" ht="54" hidden="false" customHeight="true" outlineLevel="0" collapsed="false">
      <c r="A33" s="23"/>
      <c r="B33" s="10"/>
      <c r="C33" s="10"/>
      <c r="D33" s="11"/>
      <c r="E33" s="10" t="s">
        <v>64</v>
      </c>
      <c r="F33" s="13" t="n">
        <v>10000000</v>
      </c>
      <c r="G33" s="14"/>
      <c r="H33" s="24"/>
    </row>
    <row r="34" customFormat="false" ht="78" hidden="false" customHeight="true" outlineLevel="0" collapsed="false">
      <c r="A34" s="23"/>
      <c r="B34" s="10"/>
      <c r="C34" s="10"/>
      <c r="D34" s="11"/>
      <c r="E34" s="10" t="s">
        <v>65</v>
      </c>
      <c r="F34" s="13" t="n">
        <v>3000000</v>
      </c>
      <c r="G34" s="14"/>
      <c r="H34" s="24"/>
    </row>
    <row r="35" customFormat="false" ht="102" hidden="false" customHeight="true" outlineLevel="0" collapsed="false">
      <c r="A35" s="23"/>
      <c r="B35" s="10"/>
      <c r="C35" s="10"/>
      <c r="D35" s="11"/>
      <c r="E35" s="10" t="s">
        <v>66</v>
      </c>
      <c r="F35" s="13" t="n">
        <v>6000000</v>
      </c>
      <c r="G35" s="14"/>
      <c r="H35" s="24"/>
    </row>
    <row r="36" customFormat="false" ht="92.45" hidden="false" customHeight="true" outlineLevel="0" collapsed="false">
      <c r="A36" s="23"/>
      <c r="B36" s="10"/>
      <c r="C36" s="10" t="s">
        <v>67</v>
      </c>
      <c r="D36" s="11" t="n">
        <f aca="false">+G36/G41</f>
        <v>0</v>
      </c>
      <c r="E36" s="10" t="s">
        <v>68</v>
      </c>
      <c r="F36" s="13" t="n">
        <v>11000000</v>
      </c>
      <c r="G36" s="14"/>
      <c r="H36" s="24"/>
    </row>
    <row r="37" customFormat="false" ht="30.95" hidden="false" customHeight="true" outlineLevel="0" collapsed="false">
      <c r="A37" s="26" t="s">
        <v>69</v>
      </c>
      <c r="B37" s="26"/>
      <c r="C37" s="26"/>
      <c r="D37" s="26"/>
      <c r="E37" s="26"/>
      <c r="F37" s="27" t="n">
        <f aca="false">SUM(F27:F36)</f>
        <v>259000000</v>
      </c>
      <c r="G37" s="27" t="n">
        <f aca="false">SUM(G27:G36)</f>
        <v>259000000</v>
      </c>
      <c r="H37" s="24"/>
    </row>
    <row r="38" customFormat="false" ht="159.6" hidden="false" customHeight="true" outlineLevel="0" collapsed="false">
      <c r="A38" s="28" t="s">
        <v>70</v>
      </c>
      <c r="B38" s="10" t="s">
        <v>71</v>
      </c>
      <c r="C38" s="10" t="s">
        <v>72</v>
      </c>
      <c r="D38" s="11" t="n">
        <f aca="false">+G38/G41</f>
        <v>0.00286601932843435</v>
      </c>
      <c r="E38" s="10" t="s">
        <v>73</v>
      </c>
      <c r="F38" s="13" t="n">
        <v>2500000</v>
      </c>
      <c r="G38" s="13" t="n">
        <v>2500000</v>
      </c>
      <c r="H38" s="29" t="n">
        <f aca="false">+D38</f>
        <v>0.00286601932843435</v>
      </c>
    </row>
    <row r="39" customFormat="false" ht="30.95" hidden="false" customHeight="true" outlineLevel="0" collapsed="false">
      <c r="A39" s="30" t="s">
        <v>74</v>
      </c>
      <c r="B39" s="30"/>
      <c r="C39" s="30"/>
      <c r="D39" s="30"/>
      <c r="E39" s="30"/>
      <c r="F39" s="31" t="n">
        <f aca="false">+F38</f>
        <v>2500000</v>
      </c>
      <c r="G39" s="31" t="n">
        <f aca="false">+G38</f>
        <v>2500000</v>
      </c>
      <c r="H39" s="32"/>
    </row>
    <row r="40" customFormat="false" ht="30.95" hidden="false" customHeight="true" outlineLevel="0" collapsed="false">
      <c r="A40" s="33"/>
      <c r="B40" s="33"/>
      <c r="C40" s="33"/>
      <c r="D40" s="34" t="n">
        <f aca="false">+G40/G41</f>
        <v>0.0397688842013551</v>
      </c>
      <c r="E40" s="35" t="s">
        <v>75</v>
      </c>
      <c r="F40" s="36" t="n">
        <v>34690000</v>
      </c>
      <c r="G40" s="36" t="n">
        <v>34690000</v>
      </c>
      <c r="H40" s="37" t="n">
        <f aca="false">+D40</f>
        <v>0.0397688842013551</v>
      </c>
    </row>
    <row r="41" customFormat="false" ht="40.5" hidden="false" customHeight="true" outlineLevel="0" collapsed="false">
      <c r="A41" s="38"/>
      <c r="B41" s="38"/>
      <c r="C41" s="38"/>
      <c r="D41" s="39" t="n">
        <v>1</v>
      </c>
      <c r="E41" s="40" t="s">
        <v>76</v>
      </c>
      <c r="F41" s="41" t="n">
        <v>872290000</v>
      </c>
      <c r="G41" s="41" t="n">
        <v>872290000</v>
      </c>
      <c r="H41" s="39" t="n">
        <f aca="false">SUM(H2:H40)</f>
        <v>1.00003068016371</v>
      </c>
    </row>
    <row r="42" customFormat="false" ht="11.25" hidden="false" customHeight="true" outlineLevel="0" collapsed="false">
      <c r="H42" s="2"/>
    </row>
    <row r="43" customFormat="false" ht="26.25" hidden="true" customHeight="false" outlineLevel="0" collapsed="false">
      <c r="H43" s="42"/>
    </row>
    <row r="53" customFormat="false" ht="11.25" hidden="false" customHeight="true" outlineLevel="0" collapsed="false"/>
    <row r="158" customFormat="false" ht="3" hidden="false" customHeight="true" outlineLevel="0" collapsed="false"/>
  </sheetData>
  <mergeCells count="52">
    <mergeCell ref="A2:A15"/>
    <mergeCell ref="B2:B4"/>
    <mergeCell ref="C2:C4"/>
    <mergeCell ref="D2:D4"/>
    <mergeCell ref="G2:G4"/>
    <mergeCell ref="H2:H16"/>
    <mergeCell ref="B5:B8"/>
    <mergeCell ref="C5:C8"/>
    <mergeCell ref="D5:D8"/>
    <mergeCell ref="G5:G8"/>
    <mergeCell ref="B9:B11"/>
    <mergeCell ref="C9:C11"/>
    <mergeCell ref="D9:D11"/>
    <mergeCell ref="G9:G11"/>
    <mergeCell ref="B13:B15"/>
    <mergeCell ref="C13:C15"/>
    <mergeCell ref="D13:D15"/>
    <mergeCell ref="G13:G15"/>
    <mergeCell ref="A16:E16"/>
    <mergeCell ref="A17:A25"/>
    <mergeCell ref="B17:B19"/>
    <mergeCell ref="G17:G19"/>
    <mergeCell ref="H17:H26"/>
    <mergeCell ref="C18:C19"/>
    <mergeCell ref="D18:D19"/>
    <mergeCell ref="B20:B23"/>
    <mergeCell ref="C20:C23"/>
    <mergeCell ref="D20:D23"/>
    <mergeCell ref="G20:G23"/>
    <mergeCell ref="B24:B25"/>
    <mergeCell ref="C24:C25"/>
    <mergeCell ref="D24:D25"/>
    <mergeCell ref="G24:G25"/>
    <mergeCell ref="A26:E26"/>
    <mergeCell ref="A27:A36"/>
    <mergeCell ref="B27:B28"/>
    <mergeCell ref="C27:C28"/>
    <mergeCell ref="D27:D28"/>
    <mergeCell ref="G27:G28"/>
    <mergeCell ref="H27:H37"/>
    <mergeCell ref="B29:B30"/>
    <mergeCell ref="C29:C30"/>
    <mergeCell ref="D29:D30"/>
    <mergeCell ref="G29:G30"/>
    <mergeCell ref="B31:B36"/>
    <mergeCell ref="C31:C35"/>
    <mergeCell ref="D31:D35"/>
    <mergeCell ref="G31:G36"/>
    <mergeCell ref="A37:E37"/>
    <mergeCell ref="A39:E39"/>
    <mergeCell ref="A40:C40"/>
    <mergeCell ref="A41:C41"/>
  </mergeCells>
  <printOptions headings="false" gridLines="false" gridLinesSet="true" horizontalCentered="true" verticalCentered="true"/>
  <pageMargins left="0.236111111111111" right="0.236111111111111" top="0.490972222222222" bottom="0.191666666666667" header="0.114583333333333" footer="0.0340277777777778"/>
  <pageSetup paperSize="8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&amp;C&amp;20Distribuzione per azione risorse POR FSE Piemonte 2014-2020 post modifica 2018 -Decisione di esecuzione della Commissione del 18/8/2018</oddHeader>
    <oddFooter>&amp;C&amp;P di &amp;N&amp;RRelease del 27/09/2018</oddFooter>
  </headerFooter>
  <rowBreaks count="1" manualBreakCount="1">
    <brk id="2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756</TotalTime>
  <Application>LibreOffice/6.0.4.2$Windows_X86_64 LibreOffice_project/9b0d9b32d5dcda91d2f1a96dc04c645c450872bf</Application>
  <Company>European Commission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2006-06-20T13:14:02Z</dcterms:created>
  <dc:creator>chapacr</dc:creator>
  <dc:description/>
  <dc:language>it-IT</dc:language>
  <cp:lastModifiedBy/>
  <cp:lastPrinted>2019-02-21T10:06:55Z</cp:lastPrinted>
  <dcterms:modified xsi:type="dcterms:W3CDTF">2019-02-21T10:09:54Z</dcterms:modified>
  <cp:revision>122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European Commission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