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rico\Desktop\"/>
    </mc:Choice>
  </mc:AlternateContent>
  <bookViews>
    <workbookView xWindow="0" yWindow="80" windowWidth="19040" windowHeight="13040" activeTab="3"/>
  </bookViews>
  <sheets>
    <sheet name="categorie_economiche" sheetId="5" r:id="rId1"/>
    <sheet name="Piemonte" sheetId="4" r:id="rId2"/>
    <sheet name="Sanità_cpt_totale" sheetId="1" r:id="rId3"/>
    <sheet name="aree_geografiche_incidenza" sheetId="2" r:id="rId4"/>
    <sheet name="perimetrazione_Regione_Piemonte" sheetId="3" r:id="rId5"/>
  </sheets>
  <definedNames>
    <definedName name="__xlchart.0" hidden="1">Piemonte!$H$1:$H$7</definedName>
    <definedName name="__xlchart.1" hidden="1">Piemonte!$I$1:$I$7</definedName>
    <definedName name="_xlchart.0" hidden="1">perimetrazione_Regione_Piemonte!$G$3:$G$8</definedName>
    <definedName name="_xlchart.1" hidden="1">perimetrazione_Regione_Piemonte!$H$3:$H$8</definedName>
  </definedNames>
  <calcPr calcId="162913"/>
</workbook>
</file>

<file path=xl/calcChain.xml><?xml version="1.0" encoding="utf-8"?>
<calcChain xmlns="http://schemas.openxmlformats.org/spreadsheetml/2006/main">
  <c r="Q6" i="5" l="1"/>
  <c r="N6" i="5"/>
  <c r="J6" i="5"/>
  <c r="I6" i="5"/>
  <c r="N5" i="5"/>
  <c r="J5" i="5"/>
  <c r="I5" i="5"/>
  <c r="N4" i="5"/>
  <c r="J4" i="5"/>
  <c r="I4" i="5"/>
  <c r="N3" i="5"/>
  <c r="J3" i="5"/>
  <c r="I3" i="5"/>
  <c r="N2" i="5"/>
  <c r="J2" i="5"/>
  <c r="I2" i="5"/>
  <c r="I6" i="4"/>
  <c r="I3" i="4"/>
  <c r="H8" i="3" l="1"/>
  <c r="H5" i="3"/>
  <c r="E11" i="3"/>
  <c r="C11" i="3"/>
  <c r="E10" i="3"/>
  <c r="D10" i="3"/>
  <c r="C10" i="3"/>
  <c r="B10" i="3"/>
  <c r="B6" i="3"/>
  <c r="C6" i="3"/>
  <c r="D6" i="3"/>
  <c r="E6" i="3"/>
  <c r="C17" i="3"/>
  <c r="B17" i="3"/>
  <c r="K22" i="1" l="1"/>
  <c r="K21" i="1"/>
  <c r="J22" i="1"/>
  <c r="J21" i="1"/>
  <c r="C16" i="1"/>
  <c r="C17" i="1"/>
  <c r="C18" i="1"/>
  <c r="C15" i="1"/>
  <c r="B16" i="1"/>
  <c r="B17" i="1"/>
  <c r="B18" i="1"/>
  <c r="B15" i="1"/>
  <c r="H113" i="1" l="1"/>
  <c r="H133" i="1"/>
  <c r="H135" i="1"/>
  <c r="H155" i="1"/>
</calcChain>
</file>

<file path=xl/sharedStrings.xml><?xml version="1.0" encoding="utf-8"?>
<sst xmlns="http://schemas.openxmlformats.org/spreadsheetml/2006/main" count="3801" uniqueCount="104">
  <si>
    <t>Spesa corrente totale</t>
  </si>
  <si>
    <t>Sanità - centro Nord</t>
  </si>
  <si>
    <t>Sanità - Mezzogiorno</t>
  </si>
  <si>
    <t>Spesa in conto capitale totale</t>
  </si>
  <si>
    <t>91 - Centro-Nord</t>
  </si>
  <si>
    <t>01 - Piemonte</t>
  </si>
  <si>
    <t>00010 - Sanita'</t>
  </si>
  <si>
    <t>2016</t>
  </si>
  <si>
    <t>02 - Valle d'Aosta</t>
  </si>
  <si>
    <t>03 - Lombardia</t>
  </si>
  <si>
    <t>05 - Veneto</t>
  </si>
  <si>
    <t>06 - Friuli Venezia Giulia</t>
  </si>
  <si>
    <t>07 - Liguria</t>
  </si>
  <si>
    <t>08 - Emilia Romagna</t>
  </si>
  <si>
    <t>09 - Toscana</t>
  </si>
  <si>
    <t>10 - Umbria</t>
  </si>
  <si>
    <t>11 - Marche</t>
  </si>
  <si>
    <t>12 - Lazio</t>
  </si>
  <si>
    <t>21 - Provincia Autonoma di Trento</t>
  </si>
  <si>
    <t>22 - Provincia Autonoma di Bolzano</t>
  </si>
  <si>
    <t>92 - Mezzogiorno</t>
  </si>
  <si>
    <t>13 - Abruzzo</t>
  </si>
  <si>
    <t>14 - Molise</t>
  </si>
  <si>
    <t>15 - Campania</t>
  </si>
  <si>
    <t>16 - Puglia</t>
  </si>
  <si>
    <t>17 - Basilicata</t>
  </si>
  <si>
    <t>18 - Calabria</t>
  </si>
  <si>
    <t>19 - Sicilia</t>
  </si>
  <si>
    <t>20 - Sardegna</t>
  </si>
  <si>
    <t>S -  40Z - TOTALE SPESE CORRENTI</t>
  </si>
  <si>
    <t>2015</t>
  </si>
  <si>
    <t>2014</t>
  </si>
  <si>
    <t>S -  70Z1 - TOTALE SPESE IN CONTO CAPITALE</t>
  </si>
  <si>
    <t>S -  70Z2 - TOTALE SPESE</t>
  </si>
  <si>
    <t>Spesa totale</t>
  </si>
  <si>
    <t xml:space="preserve"> </t>
  </si>
  <si>
    <t>Piemonte</t>
  </si>
  <si>
    <t>Valle d'Aosta</t>
  </si>
  <si>
    <t>Lombardia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</si>
  <si>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</si>
  <si>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</si>
  <si>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</si>
  <si>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</si>
  <si>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</si>
  <si>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</si>
  <si>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</si>
  <si>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Provincia Autonoma di Trento</t>
  </si>
  <si>
    <t>Provincia Autonoma di Bolzano</t>
  </si>
  <si>
    <t>Abruzzo</t>
  </si>
  <si>
    <t>Campania</t>
  </si>
  <si>
    <t>Puglia</t>
  </si>
  <si>
    <t>Basilicata</t>
  </si>
  <si>
    <t>Calabria</t>
  </si>
  <si>
    <t>Sicilia</t>
  </si>
  <si>
    <t>Sardegna</t>
  </si>
  <si>
    <t>Lazio</t>
  </si>
  <si>
    <t>Molise</t>
  </si>
  <si>
    <t>Spese correnti</t>
  </si>
  <si>
    <t>Spese in conto capitale</t>
  </si>
  <si>
    <t xml:space="preserve">Spese totali Sanità </t>
  </si>
  <si>
    <t xml:space="preserve">Spese totali di tutti i settori </t>
  </si>
  <si>
    <t>Mezzogiorno</t>
  </si>
  <si>
    <t>Centro Nord</t>
  </si>
  <si>
    <t>Totale FSR - quota indistinta</t>
  </si>
  <si>
    <t>Accertamenti 2016</t>
  </si>
  <si>
    <t>Riscossioni 2016</t>
  </si>
  <si>
    <t>Accertamenti 2017</t>
  </si>
  <si>
    <t>Riscossioni 2017</t>
  </si>
  <si>
    <t>Totale FSN - quota vincolata</t>
  </si>
  <si>
    <t>Descrizione capitolo di entrata/spesA</t>
  </si>
  <si>
    <t>Totale FSN</t>
  </si>
  <si>
    <t>Differenza</t>
  </si>
  <si>
    <t>Riscossioni entrate 2016</t>
  </si>
  <si>
    <t>Riscossioni spese 2016</t>
  </si>
  <si>
    <t>Riscossioni entrate 2017</t>
  </si>
  <si>
    <t>Riscossioni spese 2017</t>
  </si>
  <si>
    <t>S -  06 - Spese di personale</t>
  </si>
  <si>
    <t>Spese del personale</t>
  </si>
  <si>
    <t>S -  12 - Acquisto di Beni e Servizi</t>
  </si>
  <si>
    <t>Acquisto di beni e servizi</t>
  </si>
  <si>
    <t>S -  14Z - Trasferimenti in conto corrente</t>
  </si>
  <si>
    <t>Investimenti</t>
  </si>
  <si>
    <t>S -  15 -     Trasf. in conto corrente a famiglie e istituzioni sociali</t>
  </si>
  <si>
    <t>Trasferimenti in c/c corrente</t>
  </si>
  <si>
    <t>S -  16 -     Trasf. in conto corrente a imprese private</t>
  </si>
  <si>
    <t>Trasferimenti in c/capitale</t>
  </si>
  <si>
    <t>S -  33 - Interessi passivi</t>
  </si>
  <si>
    <t>Altre spese correnti</t>
  </si>
  <si>
    <t>S -  35 - Poste correttive e compensative delle entrate</t>
  </si>
  <si>
    <t>Altre spese in c/capitale</t>
  </si>
  <si>
    <t>S -  37 - Somme di parte corrente non attribuibili</t>
  </si>
  <si>
    <t>S -  43 - Beni e opere immobiliari</t>
  </si>
  <si>
    <t>S -  45 - Beni mobili, macchinari, etc.</t>
  </si>
  <si>
    <t>S -  46Z - Trasferimenti in conto capitale</t>
  </si>
  <si>
    <t>S -  48 -     Trasf. in conto capitale a famiglie e istituzioni sociali</t>
  </si>
  <si>
    <t>S -  49 -     Trasf. in conto capitale a imprese private</t>
  </si>
  <si>
    <t>S -  66 - Partecipazioni azionarie e conferimenti</t>
  </si>
  <si>
    <t>S -  68 - Concessioni di crediti, etc.</t>
  </si>
  <si>
    <t>S -  70 - Somme in conto capitale non attribuibili</t>
  </si>
  <si>
    <t>Centro-Nord</t>
  </si>
  <si>
    <t xml:space="preserve">Media </t>
  </si>
  <si>
    <t>Media</t>
  </si>
  <si>
    <t>Trasferimenti in c/corrente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</si>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</sst>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"/>
  </numFmts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2" fontId="0" fillId="0" borderId="0" xfId="0" applyNumberFormat="1"/>
    <xf numFmtId="4" fontId="1" fillId="2" borderId="0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vertical="center" wrapText="1"/>
    </xf>
    <xf numFmtId="0" fontId="3" fillId="0" borderId="0" xfId="0" applyFont="1"/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2" fillId="0" borderId="2" xfId="0" applyNumberFormat="1" applyFont="1" applyBorder="1" applyAlignment="1">
      <alignment vertical="center" wrapText="1"/>
    </xf>
    <xf numFmtId="2" fontId="4" fillId="0" borderId="5" xfId="0" applyNumberFormat="1" applyFont="1" applyBorder="1" applyAlignment="1">
      <alignment vertical="center" wrapText="1"/>
    </xf>
    <xf numFmtId="2" fontId="3" fillId="0" borderId="0" xfId="0" applyNumberFormat="1" applyFont="1"/>
    <xf numFmtId="0" fontId="3" fillId="0" borderId="0" xfId="0" applyFont="1" applyFill="1" applyBorder="1"/>
    <xf numFmtId="44" fontId="3" fillId="0" borderId="0" xfId="0" applyNumberFormat="1" applyFont="1"/>
    <xf numFmtId="49" fontId="1" fillId="2" borderId="6" xfId="0" applyNumberFormat="1" applyFont="1" applyFill="1" applyBorder="1" applyAlignment="1">
      <alignment horizontal="left" vertical="center"/>
    </xf>
    <xf numFmtId="164" fontId="0" fillId="0" borderId="0" xfId="0" applyNumberFormat="1"/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</a:t>
            </a:r>
            <a:r>
              <a:rPr lang="en-US" baseline="0"/>
              <a:t> principali voci di spesa in Sanità (Anno 2016)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categorie_economiche!$I$1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categorie_economiche!$H$2:$H$6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categorie_economiche!$I$2:$I$6</c:f>
              <c:numCache>
                <c:formatCode>#,##0.00</c:formatCode>
                <c:ptCount val="5"/>
                <c:pt idx="0">
                  <c:v>17474.898440000001</c:v>
                </c:pt>
                <c:pt idx="1">
                  <c:v>57361.569380000001</c:v>
                </c:pt>
                <c:pt idx="2">
                  <c:v>521.07036000000005</c:v>
                </c:pt>
                <c:pt idx="3">
                  <c:v>32.472059999999999</c:v>
                </c:pt>
                <c:pt idx="4">
                  <c:v>1155.1712600000001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F-45C8-80D7-A6622F207225}"/>
            </c:ext>
          </c:extLst>
        </c:ser>
        <c:ser>
          <c:idx val="1"/>
          <c:order val="1"/>
          <c:tx>
            <c:strRef>
              <c:f>categorie_economiche!$J$1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categorie_economiche!$H$2:$H$6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categorie_economiche!$J$2:$J$6</c:f>
              <c:numCache>
                <c:formatCode>#,##0.00</c:formatCode>
                <c:ptCount val="5"/>
                <c:pt idx="0">
                  <c:v>8423.3150800000003</c:v>
                </c:pt>
                <c:pt idx="1">
                  <c:v>22834.064390000003</c:v>
                </c:pt>
                <c:pt idx="2">
                  <c:v>199.76765000000003</c:v>
                </c:pt>
                <c:pt idx="3">
                  <c:v>2.9157700000000002</c:v>
                </c:pt>
                <c:pt idx="4">
                  <c:v>458.58813000000009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F-45C8-80D7-A6622F2072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88117744"/>
        <c:axId val="1988119408"/>
      </c:barChart>
      <c:catAx>
        <c:axId val="1988117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8119408"/>
        <c:crosses val="autoZero"/>
        <c:auto val="1"/>
        <c:lblAlgn val="ctr"/>
        <c:lblOffset val="100"/>
        <c:noMultiLvlLbl val="0"/>
      </c:catAx>
      <c:valAx>
        <c:axId val="1988119408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98811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Spesa corrente totale  in Sanità per aree geografiche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Sanità_cpt_totale!$B$3</c:f>
              <c:strCache>
                <c:ptCount val="1"/>
                <c:pt idx="0">
                  <c:v>Sanità - centro Nord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Sanità_cpt_totale!$A$4:$A$7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Sanità_cpt_totale!$B$4:$B$7</c:f>
              <c:numCache>
                <c:formatCode>0.00</c:formatCode>
                <c:ptCount val="4"/>
                <c:pt idx="0">
                  <c:v>77857.490000000005</c:v>
                </c:pt>
                <c:pt idx="1">
                  <c:v>74432.67</c:v>
                </c:pt>
                <c:pt idx="2">
                  <c:v>80284.81</c:v>
                </c:pt>
                <c:pt idx="3">
                  <c:v>80332.487799999988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3-4E30-9804-B71202865410}"/>
            </c:ext>
          </c:extLst>
        </c:ser>
        <c:ser>
          <c:idx val="1"/>
          <c:order val="1"/>
          <c:tx>
            <c:strRef>
              <c:f>Sanità_cpt_totale!$C$3</c:f>
              <c:strCache>
                <c:ptCount val="1"/>
                <c:pt idx="0">
                  <c:v>Sanità - Mezzogiorno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Sanità_cpt_totale!$A$4:$A$7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Sanità_cpt_totale!$C$4:$C$7</c:f>
              <c:numCache>
                <c:formatCode>0.00</c:formatCode>
                <c:ptCount val="4"/>
                <c:pt idx="0">
                  <c:v>36485.980000000003</c:v>
                </c:pt>
                <c:pt idx="1">
                  <c:v>31716.14</c:v>
                </c:pt>
                <c:pt idx="2">
                  <c:v>33563.24</c:v>
                </c:pt>
                <c:pt idx="3">
                  <c:v>34414.408720000007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E30-9804-B712028654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04767359"/>
        <c:axId val="1904767775"/>
      </c:lineChart>
      <c:catAx>
        <c:axId val="19047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4767775"/>
        <c:crosses val="autoZero"/>
        <c:auto val="1"/>
        <c:lblAlgn val="ctr"/>
        <c:lblOffset val="100"/>
        <c:noMultiLvlLbl val="0"/>
      </c:catAx>
      <c:valAx>
        <c:axId val="190476777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9047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Spesa</a:t>
            </a:r>
            <a:r>
              <a:rPr lang="it-IT" baseline="0"/>
              <a:t> Totale in Sanità per aree geografiche</a:t>
            </a:r>
            <a:endParaRPr lang="it-IT"/>
          </a:p>
        </c:rich>
      </c:tx>
      <c:layout>
        <c:manualLayout>
          <c:xMode val="edge"/>
          <c:yMode val="edge"/>
          <c:x val="0.1695345581802274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Sanità_cpt_totale!$B$14</c:f>
              <c:strCache>
                <c:ptCount val="1"/>
                <c:pt idx="0">
                  <c:v>Sanità - centro Nord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Sanità_cpt_totale!$A$15:$A$18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S</c:v>
                </c:pt>
              </c:strCache>
            </c:strRef>
          </c:cat>
          <c:val>
            <c:numRef>
              <c:f>Sanità_cpt_totale!$B$15:$B$18</c:f>
              <c:numCache>
                <c:formatCode>0.00</c:formatCode>
                <c:ptCount val="4"/>
                <c:pt idx="0">
                  <c:v>79913.8</c:v>
                </c:pt>
                <c:pt idx="1">
                  <c:v>75904.599999999991</c:v>
                </c:pt>
                <c:pt idx="2">
                  <c:v>81584.459999999992</c:v>
                </c:pt>
                <c:pt idx="3">
                  <c:v>81570.926569999981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8-4BE7-B389-1765367E8C8C}"/>
            </c:ext>
          </c:extLst>
        </c:ser>
        <c:ser>
          <c:idx val="1"/>
          <c:order val="1"/>
          <c:tx>
            <c:strRef>
              <c:f>Sanità_cpt_totale!$C$14</c:f>
              <c:strCache>
                <c:ptCount val="1"/>
                <c:pt idx="0">
                  <c:v>Sanità - Mezzogiorno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Sanità_cpt_totale!$A$15:$A$18</c:f>
              <c:strCach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S</c:v>
                </c:pt>
              </c:strCache>
            </c:strRef>
          </c:cat>
          <c:val>
            <c:numRef>
              <c:f>Sanità_cpt_totale!$C$15:$C$18</c:f>
              <c:numCache>
                <c:formatCode>0.00</c:formatCode>
                <c:ptCount val="4"/>
                <c:pt idx="0">
                  <c:v>37300.490000000005</c:v>
                </c:pt>
                <c:pt idx="1">
                  <c:v>32358.75</c:v>
                </c:pt>
                <c:pt idx="2">
                  <c:v>34318.269999999997</c:v>
                </c:pt>
                <c:pt idx="3">
                  <c:v>34885.774000000005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8-4BE7-B389-1765367E8C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07600415"/>
        <c:axId val="1707604159"/>
      </c:lineChart>
      <c:catAx>
        <c:axId val="170760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07604159"/>
        <c:crosses val="autoZero"/>
        <c:auto val="1"/>
        <c:lblAlgn val="ctr"/>
        <c:lblOffset val="100"/>
        <c:noMultiLvlLbl val="0"/>
      </c:catAx>
      <c:valAx>
        <c:axId val="170760415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0760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Raffronto spese totali sanita' e totalita'</a:t>
            </a:r>
            <a:r>
              <a:rPr lang="it-IT" baseline="0"/>
              <a:t> settori </a:t>
            </a:r>
            <a:r>
              <a:rPr lang="it-IT"/>
              <a:t>per regioni (anno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Sanità_cpt_totale!$G$19</c:f>
              <c:strCache>
                <c:ptCount val="1"/>
                <c:pt idx="0">
                  <c:v>Spese totali di tutti i settori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Sanità_cpt_totale!$F$20:$F$40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Sanità_cpt_totale!$G$20:$G$40</c:f>
              <c:numCache>
                <c:formatCode>#,##0.00</c:formatCode>
                <c:ptCount val="21"/>
                <c:pt idx="0">
                  <c:v>72590.79479</c:v>
                </c:pt>
                <c:pt idx="1">
                  <c:v>3189.7945</c:v>
                </c:pt>
                <c:pt idx="2">
                  <c:v>181033.22111000001</c:v>
                </c:pt>
                <c:pt idx="3">
                  <c:v>73512.200040000011</c:v>
                </c:pt>
                <c:pt idx="4">
                  <c:v>24091.46341</c:v>
                </c:pt>
                <c:pt idx="5">
                  <c:v>29337.891359999998</c:v>
                </c:pt>
                <c:pt idx="6">
                  <c:v>76879.821479999999</c:v>
                </c:pt>
                <c:pt idx="7">
                  <c:v>58144.043899999997</c:v>
                </c:pt>
                <c:pt idx="8">
                  <c:v>13369.00777</c:v>
                </c:pt>
                <c:pt idx="9">
                  <c:v>21872.254570000001</c:v>
                </c:pt>
                <c:pt idx="10">
                  <c:v>136889.46455</c:v>
                </c:pt>
                <c:pt idx="11">
                  <c:v>11085.23063</c:v>
                </c:pt>
                <c:pt idx="12">
                  <c:v>14309.628859999999</c:v>
                </c:pt>
                <c:pt idx="13">
                  <c:v>19406.712789999998</c:v>
                </c:pt>
                <c:pt idx="14">
                  <c:v>5185.4289699999999</c:v>
                </c:pt>
                <c:pt idx="15">
                  <c:v>72856.450670000006</c:v>
                </c:pt>
                <c:pt idx="16">
                  <c:v>54040.203259999995</c:v>
                </c:pt>
                <c:pt idx="17">
                  <c:v>8773.4491099999996</c:v>
                </c:pt>
                <c:pt idx="18">
                  <c:v>27357.54653</c:v>
                </c:pt>
                <c:pt idx="19">
                  <c:v>68860.679930000013</c:v>
                </c:pt>
                <c:pt idx="20">
                  <c:v>27091.850269999999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D-4EC6-863D-4E1A9EA865C7}"/>
            </c:ext>
          </c:extLst>
        </c:ser>
        <c:ser>
          <c:idx val="1"/>
          <c:order val="1"/>
          <c:tx>
            <c:strRef>
              <c:f>Sanità_cpt_totale!$H$19</c:f>
              <c:strCache>
                <c:ptCount val="1"/>
                <c:pt idx="0">
                  <c:v>Spese totali Sanità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Sanità_cpt_totale!$F$20:$F$40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Sanità_cpt_totale!$H$20:$H$40</c:f>
              <c:numCache>
                <c:formatCode>#,##0.00</c:formatCode>
                <c:ptCount val="21"/>
                <c:pt idx="0">
                  <c:v>8163.1018099999992</c:v>
                </c:pt>
                <c:pt idx="1">
                  <c:v>236.32175000000001</c:v>
                </c:pt>
                <c:pt idx="2">
                  <c:v>23999.115859999998</c:v>
                </c:pt>
                <c:pt idx="3">
                  <c:v>9228.6694499999994</c:v>
                </c:pt>
                <c:pt idx="4">
                  <c:v>2518.0377800000001</c:v>
                </c:pt>
                <c:pt idx="5">
                  <c:v>2938.5057000000002</c:v>
                </c:pt>
                <c:pt idx="6">
                  <c:v>9654.8477800000001</c:v>
                </c:pt>
                <c:pt idx="7">
                  <c:v>6301.5248600000004</c:v>
                </c:pt>
                <c:pt idx="8">
                  <c:v>1593.8804399999999</c:v>
                </c:pt>
                <c:pt idx="9">
                  <c:v>2816.76892</c:v>
                </c:pt>
                <c:pt idx="10">
                  <c:v>11886.782580000001</c:v>
                </c:pt>
                <c:pt idx="11">
                  <c:v>1151.53125</c:v>
                </c:pt>
                <c:pt idx="12">
                  <c:v>1081.8383899999999</c:v>
                </c:pt>
                <c:pt idx="13">
                  <c:v>2358.0439200000001</c:v>
                </c:pt>
                <c:pt idx="14">
                  <c:v>816.08215000000007</c:v>
                </c:pt>
                <c:pt idx="15">
                  <c:v>9677.5400600000012</c:v>
                </c:pt>
                <c:pt idx="16">
                  <c:v>6604.9152699999995</c:v>
                </c:pt>
                <c:pt idx="17">
                  <c:v>975.01108999999997</c:v>
                </c:pt>
                <c:pt idx="18">
                  <c:v>3188.2503700000002</c:v>
                </c:pt>
                <c:pt idx="19">
                  <c:v>8188.1655300000002</c:v>
                </c:pt>
                <c:pt idx="20">
                  <c:v>3077.7656099999999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D-4EC6-863D-4E1A9EA8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0440143"/>
        <c:axId val="1650442223"/>
      </c:barChart>
      <c:catAx>
        <c:axId val="1650440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50442223"/>
        <c:crosses val="autoZero"/>
        <c:auto val="1"/>
        <c:lblAlgn val="ctr"/>
        <c:lblOffset val="100"/>
        <c:noMultiLvlLbl val="0"/>
      </c:catAx>
      <c:valAx>
        <c:axId val="1650442223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5044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Incidenza delle spese correnti e delle spese in conto capitale sul totale spese in Sanità (Anno 2016)</a:t>
            </a:r>
          </a:p>
        </c:rich>
      </c:tx>
      <c:layout>
        <c:manualLayout>
          <c:xMode val="edge"/>
          <c:yMode val="edge"/>
          <c:x val="0.11311596850393701"/>
          <c:y val="2.892102335928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Sanità_cpt_totale!$C$19</c:f>
              <c:strCache>
                <c:ptCount val="1"/>
                <c:pt idx="0">
                  <c:v>Spese correnti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Sanità_cpt_totale!$B$20:$B$40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Sanità_cpt_totale!$C$20:$C$40</c:f>
              <c:numCache>
                <c:formatCode>#,##0.00</c:formatCode>
                <c:ptCount val="21"/>
                <c:pt idx="0">
                  <c:v>8064.3909899999999</c:v>
                </c:pt>
                <c:pt idx="1">
                  <c:v>229.43499</c:v>
                </c:pt>
                <c:pt idx="2">
                  <c:v>23812.845539999998</c:v>
                </c:pt>
                <c:pt idx="3">
                  <c:v>9002.4485000000004</c:v>
                </c:pt>
                <c:pt idx="4">
                  <c:v>2475.9227099999998</c:v>
                </c:pt>
                <c:pt idx="5">
                  <c:v>2865.6354100000003</c:v>
                </c:pt>
                <c:pt idx="6">
                  <c:v>9444.5990299999994</c:v>
                </c:pt>
                <c:pt idx="7">
                  <c:v>6149.79691</c:v>
                </c:pt>
                <c:pt idx="8">
                  <c:v>1574.74747</c:v>
                </c:pt>
                <c:pt idx="9">
                  <c:v>2760.5911299999998</c:v>
                </c:pt>
                <c:pt idx="10">
                  <c:v>11796.439640000001</c:v>
                </c:pt>
                <c:pt idx="11">
                  <c:v>1119.20688</c:v>
                </c:pt>
                <c:pt idx="12">
                  <c:v>1036.4286</c:v>
                </c:pt>
                <c:pt idx="13">
                  <c:v>2316.64768</c:v>
                </c:pt>
                <c:pt idx="14">
                  <c:v>810.96490000000006</c:v>
                </c:pt>
                <c:pt idx="15">
                  <c:v>9603.8530099999989</c:v>
                </c:pt>
                <c:pt idx="16">
                  <c:v>6475.0357000000004</c:v>
                </c:pt>
                <c:pt idx="17">
                  <c:v>957.24652000000003</c:v>
                </c:pt>
                <c:pt idx="18">
                  <c:v>3156.8323100000002</c:v>
                </c:pt>
                <c:pt idx="19">
                  <c:v>8078.1641500000005</c:v>
                </c:pt>
                <c:pt idx="20">
                  <c:v>3015.6644500000002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2-400C-8138-1767F1B062D3}"/>
            </c:ext>
          </c:extLst>
        </c:ser>
        <c:ser>
          <c:idx val="1"/>
          <c:order val="1"/>
          <c:tx>
            <c:strRef>
              <c:f>Sanità_cpt_totale!$D$19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Sanità_cpt_totale!$B$20:$B$40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Sanità_cpt_totale!$D$20:$D$40</c:f>
              <c:numCache>
                <c:formatCode>#,##0.00</c:formatCode>
                <c:ptCount val="21"/>
                <c:pt idx="0">
                  <c:v>98.710820000000012</c:v>
                </c:pt>
                <c:pt idx="1">
                  <c:v>6.8867600000000007</c:v>
                </c:pt>
                <c:pt idx="2">
                  <c:v>186.27032</c:v>
                </c:pt>
                <c:pt idx="3">
                  <c:v>226.22095000000002</c:v>
                </c:pt>
                <c:pt idx="4">
                  <c:v>42.115070000000003</c:v>
                </c:pt>
                <c:pt idx="5">
                  <c:v>72.870290000000011</c:v>
                </c:pt>
                <c:pt idx="6">
                  <c:v>210.24875</c:v>
                </c:pt>
                <c:pt idx="7">
                  <c:v>151.72795000000002</c:v>
                </c:pt>
                <c:pt idx="8">
                  <c:v>19.13297</c:v>
                </c:pt>
                <c:pt idx="9">
                  <c:v>56.177790000000002</c:v>
                </c:pt>
                <c:pt idx="10">
                  <c:v>90.342939999999999</c:v>
                </c:pt>
                <c:pt idx="11">
                  <c:v>32.324370000000002</c:v>
                </c:pt>
                <c:pt idx="12">
                  <c:v>45.409790000000001</c:v>
                </c:pt>
                <c:pt idx="13">
                  <c:v>41.396239999999999</c:v>
                </c:pt>
                <c:pt idx="14">
                  <c:v>5.1172500000000003</c:v>
                </c:pt>
                <c:pt idx="15">
                  <c:v>73.687049999999999</c:v>
                </c:pt>
                <c:pt idx="16">
                  <c:v>129.87957</c:v>
                </c:pt>
                <c:pt idx="17">
                  <c:v>17.764569999999999</c:v>
                </c:pt>
                <c:pt idx="18">
                  <c:v>31.418060000000001</c:v>
                </c:pt>
                <c:pt idx="19">
                  <c:v>110.00138000000001</c:v>
                </c:pt>
                <c:pt idx="20">
                  <c:v>62.10116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2-400C-8138-1767F1B062D3}"/>
            </c:ext>
          </c:extLst>
        </c:ser>
        <c:ser>
          <c:idx val="2"/>
          <c:order val="2"/>
          <c:tx>
            <c:strRef>
              <c:f>Sanità_cpt_totale!$E$19</c:f>
              <c:strCache>
                <c:ptCount val="1"/>
                <c:pt idx="0">
                  <c:v>Spese totali Sanità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Sanità_cpt_totale!$B$20:$B$40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Sanità_cpt_totale!$E$20:$E$40</c:f>
              <c:numCache>
                <c:formatCode>#,##0.00</c:formatCode>
                <c:ptCount val="21"/>
                <c:pt idx="0">
                  <c:v>8163.1018099999992</c:v>
                </c:pt>
                <c:pt idx="1">
                  <c:v>236.32175000000001</c:v>
                </c:pt>
                <c:pt idx="2">
                  <c:v>23999.115859999998</c:v>
                </c:pt>
                <c:pt idx="3">
                  <c:v>9228.6694499999994</c:v>
                </c:pt>
                <c:pt idx="4">
                  <c:v>2518.0377800000001</c:v>
                </c:pt>
                <c:pt idx="5">
                  <c:v>2938.5057000000002</c:v>
                </c:pt>
                <c:pt idx="6">
                  <c:v>9654.8477800000001</c:v>
                </c:pt>
                <c:pt idx="7">
                  <c:v>6301.5248600000004</c:v>
                </c:pt>
                <c:pt idx="8">
                  <c:v>1593.8804399999999</c:v>
                </c:pt>
                <c:pt idx="9">
                  <c:v>2816.76892</c:v>
                </c:pt>
                <c:pt idx="10">
                  <c:v>11886.782580000001</c:v>
                </c:pt>
                <c:pt idx="11">
                  <c:v>1151.53125</c:v>
                </c:pt>
                <c:pt idx="12">
                  <c:v>1081.8383899999999</c:v>
                </c:pt>
                <c:pt idx="13">
                  <c:v>2358.0439200000001</c:v>
                </c:pt>
                <c:pt idx="14">
                  <c:v>816.08215000000007</c:v>
                </c:pt>
                <c:pt idx="15">
                  <c:v>9677.5400600000012</c:v>
                </c:pt>
                <c:pt idx="16">
                  <c:v>6604.9152699999995</c:v>
                </c:pt>
                <c:pt idx="17">
                  <c:v>975.01108999999997</c:v>
                </c:pt>
                <c:pt idx="18">
                  <c:v>3188.2503700000002</c:v>
                </c:pt>
                <c:pt idx="19">
                  <c:v>8188.1655300000002</c:v>
                </c:pt>
                <c:pt idx="20">
                  <c:v>3077.7656099999999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2-400C-8138-1767F1B06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864063"/>
        <c:axId val="1791858655"/>
      </c:barChart>
      <c:catAx>
        <c:axId val="179186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58655"/>
        <c:crosses val="autoZero"/>
        <c:auto val="1"/>
        <c:lblAlgn val="ctr"/>
        <c:lblOffset val="100"/>
        <c:noMultiLvlLbl val="0"/>
      </c:catAx>
      <c:valAx>
        <c:axId val="179185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6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Sanità_cpt_totale!$G$19</c:f>
              <c:strCache>
                <c:ptCount val="1"/>
                <c:pt idx="0">
                  <c:v>Spese totali di tutti i settori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Sanità_cpt_totale!$F$20:$F$40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Sanità_cpt_totale!$G$20:$G$40</c:f>
              <c:numCache>
                <c:formatCode>#,##0.00</c:formatCode>
                <c:ptCount val="21"/>
                <c:pt idx="0">
                  <c:v>72590.79479</c:v>
                </c:pt>
                <c:pt idx="1">
                  <c:v>3189.7945</c:v>
                </c:pt>
                <c:pt idx="2">
                  <c:v>181033.22111000001</c:v>
                </c:pt>
                <c:pt idx="3">
                  <c:v>73512.200040000011</c:v>
                </c:pt>
                <c:pt idx="4">
                  <c:v>24091.46341</c:v>
                </c:pt>
                <c:pt idx="5">
                  <c:v>29337.891359999998</c:v>
                </c:pt>
                <c:pt idx="6">
                  <c:v>76879.821479999999</c:v>
                </c:pt>
                <c:pt idx="7">
                  <c:v>58144.043899999997</c:v>
                </c:pt>
                <c:pt idx="8">
                  <c:v>13369.00777</c:v>
                </c:pt>
                <c:pt idx="9">
                  <c:v>21872.254570000001</c:v>
                </c:pt>
                <c:pt idx="10">
                  <c:v>136889.46455</c:v>
                </c:pt>
                <c:pt idx="11">
                  <c:v>11085.23063</c:v>
                </c:pt>
                <c:pt idx="12">
                  <c:v>14309.628859999999</c:v>
                </c:pt>
                <c:pt idx="13">
                  <c:v>19406.712789999998</c:v>
                </c:pt>
                <c:pt idx="14">
                  <c:v>5185.4289699999999</c:v>
                </c:pt>
                <c:pt idx="15">
                  <c:v>72856.450670000006</c:v>
                </c:pt>
                <c:pt idx="16">
                  <c:v>54040.203259999995</c:v>
                </c:pt>
                <c:pt idx="17">
                  <c:v>8773.4491099999996</c:v>
                </c:pt>
                <c:pt idx="18">
                  <c:v>27357.54653</c:v>
                </c:pt>
                <c:pt idx="19">
                  <c:v>68860.679930000013</c:v>
                </c:pt>
                <c:pt idx="20">
                  <c:v>27091.850269999999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7-47A2-9235-B675994051F1}"/>
            </c:ext>
          </c:extLst>
        </c:ser>
        <c:ser>
          <c:idx val="1"/>
          <c:order val="1"/>
          <c:tx>
            <c:strRef>
              <c:f>Sanità_cpt_totale!$H$19</c:f>
              <c:strCache>
                <c:ptCount val="1"/>
                <c:pt idx="0">
                  <c:v>Spese totali Sanità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Sanità_cpt_totale!$F$20:$F$40</c:f>
              <c:strCache>
                <c:ptCount val="21"/>
                <c:pt idx="0">
                  <c:v>Piemonte</c:v>
                </c:pt>
                <c:pt idx="1">
                  <c:v>Valle d'Aosta</c:v>
                </c:pt>
                <c:pt idx="2">
                  <c:v>Lombardia</c:v>
                </c:pt>
                <c:pt idx="3">
                  <c:v>Veneto</c:v>
                </c:pt>
                <c:pt idx="4">
                  <c:v>Friuli Venezia Giulia</c:v>
                </c:pt>
                <c:pt idx="5">
                  <c:v>Liguria</c:v>
                </c:pt>
                <c:pt idx="6">
                  <c:v>Emilia Romagna</c:v>
                </c:pt>
                <c:pt idx="7">
                  <c:v>Toscana</c:v>
                </c:pt>
                <c:pt idx="8">
                  <c:v>Umbria</c:v>
                </c:pt>
                <c:pt idx="9">
                  <c:v>Marche</c:v>
                </c:pt>
                <c:pt idx="10">
                  <c:v>Lazio</c:v>
                </c:pt>
                <c:pt idx="11">
                  <c:v>Provincia Autonoma di Trento</c:v>
                </c:pt>
                <c:pt idx="12">
                  <c:v>Provincia Autonoma di Bolzano</c:v>
                </c:pt>
                <c:pt idx="13">
                  <c:v>Abruzzo</c:v>
                </c:pt>
                <c:pt idx="14">
                  <c:v>Molise</c:v>
                </c:pt>
                <c:pt idx="15">
                  <c:v>Campania</c:v>
                </c:pt>
                <c:pt idx="16">
                  <c:v>Puglia</c:v>
                </c:pt>
                <c:pt idx="17">
                  <c:v>Basilicata</c:v>
                </c:pt>
                <c:pt idx="18">
                  <c:v>Calabria</c:v>
                </c:pt>
                <c:pt idx="19">
                  <c:v>Sicilia</c:v>
                </c:pt>
                <c:pt idx="20">
                  <c:v>Sardegna</c:v>
                </c:pt>
              </c:strCache>
            </c:strRef>
          </c:cat>
          <c:val>
            <c:numRef>
              <c:f>Sanità_cpt_totale!$H$20:$H$40</c:f>
              <c:numCache>
                <c:formatCode>#,##0.00</c:formatCode>
                <c:ptCount val="21"/>
                <c:pt idx="0">
                  <c:v>8163.1018099999992</c:v>
                </c:pt>
                <c:pt idx="1">
                  <c:v>236.32175000000001</c:v>
                </c:pt>
                <c:pt idx="2">
                  <c:v>23999.115859999998</c:v>
                </c:pt>
                <c:pt idx="3">
                  <c:v>9228.6694499999994</c:v>
                </c:pt>
                <c:pt idx="4">
                  <c:v>2518.0377800000001</c:v>
                </c:pt>
                <c:pt idx="5">
                  <c:v>2938.5057000000002</c:v>
                </c:pt>
                <c:pt idx="6">
                  <c:v>9654.8477800000001</c:v>
                </c:pt>
                <c:pt idx="7">
                  <c:v>6301.5248600000004</c:v>
                </c:pt>
                <c:pt idx="8">
                  <c:v>1593.8804399999999</c:v>
                </c:pt>
                <c:pt idx="9">
                  <c:v>2816.76892</c:v>
                </c:pt>
                <c:pt idx="10">
                  <c:v>11886.782580000001</c:v>
                </c:pt>
                <c:pt idx="11">
                  <c:v>1151.53125</c:v>
                </c:pt>
                <c:pt idx="12">
                  <c:v>1081.8383899999999</c:v>
                </c:pt>
                <c:pt idx="13">
                  <c:v>2358.0439200000001</c:v>
                </c:pt>
                <c:pt idx="14">
                  <c:v>816.08215000000007</c:v>
                </c:pt>
                <c:pt idx="15">
                  <c:v>9677.5400600000012</c:v>
                </c:pt>
                <c:pt idx="16">
                  <c:v>6604.9152699999995</c:v>
                </c:pt>
                <c:pt idx="17">
                  <c:v>975.01108999999997</c:v>
                </c:pt>
                <c:pt idx="18">
                  <c:v>3188.2503700000002</c:v>
                </c:pt>
                <c:pt idx="19">
                  <c:v>8188.1655300000002</c:v>
                </c:pt>
                <c:pt idx="20">
                  <c:v>3077.7656099999999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7-47A2-9235-B6759940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856575"/>
        <c:axId val="1791864479"/>
      </c:lineChart>
      <c:catAx>
        <c:axId val="179185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64479"/>
        <c:crosses val="autoZero"/>
        <c:auto val="1"/>
        <c:lblAlgn val="ctr"/>
        <c:lblOffset val="100"/>
        <c:noMultiLvlLbl val="0"/>
      </c:catAx>
      <c:valAx>
        <c:axId val="179186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5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Incidenza</a:t>
            </a:r>
            <a:r>
              <a:rPr lang="it-IT" baseline="0"/>
              <a:t> spese sanità sul totale delle spese per area geografica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Sanità_cpt_totale!$J$20</c:f>
              <c:strCache>
                <c:ptCount val="1"/>
                <c:pt idx="0">
                  <c:v>Spese totali di tutti i settori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Sanità_cpt_totale!$I$21:$I$22</c:f>
              <c:strCache>
                <c:ptCount val="2"/>
                <c:pt idx="0">
                  <c:v>Centro Nord</c:v>
                </c:pt>
                <c:pt idx="1">
                  <c:v>Mezzogiorno</c:v>
                </c:pt>
              </c:strCache>
            </c:strRef>
          </c:cat>
          <c:val>
            <c:numRef>
              <c:f>Sanità_cpt_totale!$J$21:$J$22</c:f>
              <c:numCache>
                <c:formatCode>#,##0.00</c:formatCode>
                <c:ptCount val="2"/>
                <c:pt idx="0">
                  <c:v>716304.81697000016</c:v>
                </c:pt>
                <c:pt idx="1">
                  <c:v>283572.32153000002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6-47EA-94BB-6A8491DC460F}"/>
            </c:ext>
          </c:extLst>
        </c:ser>
        <c:ser>
          <c:idx val="1"/>
          <c:order val="1"/>
          <c:tx>
            <c:strRef>
              <c:f>Sanità_cpt_totale!$K$20</c:f>
              <c:strCache>
                <c:ptCount val="1"/>
                <c:pt idx="0">
                  <c:v>Spese totali Sanità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Sanità_cpt_totale!$I$21:$I$22</c:f>
              <c:strCache>
                <c:ptCount val="2"/>
                <c:pt idx="0">
                  <c:v>Centro Nord</c:v>
                </c:pt>
                <c:pt idx="1">
                  <c:v>Mezzogiorno</c:v>
                </c:pt>
              </c:strCache>
            </c:strRef>
          </c:cat>
          <c:val>
            <c:numRef>
              <c:f>Sanità_cpt_totale!$K$21:$K$22</c:f>
              <c:numCache>
                <c:formatCode>#,##0.00</c:formatCode>
                <c:ptCount val="2"/>
                <c:pt idx="0">
                  <c:v>81570.926569999996</c:v>
                </c:pt>
                <c:pt idx="1">
                  <c:v>34885.774000000005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6-47EA-94BB-6A8491DC46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1869055"/>
        <c:axId val="1791869471"/>
      </c:barChart>
      <c:catAx>
        <c:axId val="179186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69471"/>
        <c:crosses val="autoZero"/>
        <c:auto val="1"/>
        <c:lblAlgn val="ctr"/>
        <c:lblOffset val="100"/>
        <c:noMultiLvlLbl val="0"/>
      </c:catAx>
      <c:valAx>
        <c:axId val="17918694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79186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val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it-IT"/>
              <a:t>Perimetrazione sanitaria  Regione Piemonte </a:t>
            </a:r>
          </a:p>
        </cx:rich>
      </cx:tx>
    </cx:title>
    <cx:plotArea>
      <cx:plotAreaRegion>
        <cx:series layoutId="waterfall" uniqueId="{3AD99B6F-72A3-4F2C-B491-2A1632FC3001}">
          <cx:dataLabels pos="outEnd">
            <cx:visibility seriesName="0" categoryName="0" value="1"/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25"/>
        <cx:tickLabels/>
        <cx:txPr>
          <a:bodyPr spcFirstLastPara="1" vertOverflow="ellipsis" wrap="square" lIns="0" tIns="0" rIns="0" bIns="0" anchor="ctr" anchorCtr="1"/>
          <a:lstStyle/>
          <a:p>
            <a:pPr>
              <a:defRPr lang="it-IT" sz="10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/>
              </a:defRPr>
            </a:pPr>
            <a:endParaRPr lang="it-IT" sz="1000" b="1"/>
          </a:p>
        </cx:txPr>
      </cx:axis>
      <cx:axis id="1" hidden="1">
        <cx:valScaling/>
        <cx:majorGridlines/>
        <cx:tickLabels/>
      </cx:axis>
    </cx:plotArea>
  </cx:chart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categorie_economiche!$J$27</c:f>
              <c:strCache>
                <c:ptCount val="1"/>
                <c:pt idx="0">
                  <c:v>Centro-Nord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categorie_economiche!$J$28:$J$32</c:f>
              <c:numCache>
                <c:formatCode>0.0</c:formatCode>
                <c:ptCount val="5"/>
                <c:pt idx="0">
                  <c:v>17474.898440000001</c:v>
                </c:pt>
                <c:pt idx="1">
                  <c:v>57361.569380000001</c:v>
                </c:pt>
                <c:pt idx="2">
                  <c:v>521.07036000000005</c:v>
                </c:pt>
                <c:pt idx="3">
                  <c:v>32.472059999999999</c:v>
                </c:pt>
                <c:pt idx="4">
                  <c:v>1155.1712600000001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A-4FDB-AEF6-36EA3A55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191645119"/>
        <c:axId val="191654271"/>
      </c:barChart>
      <c:lineChart>
        <c:grouping val="standard"/>
        <c:varyColors val="0"/>
        <c:ser>
          <c:idx val="1"/>
          <c:order val="1"/>
          <c:tx>
            <c:strRef>
              <c:f>categorie_economiche!$I$27</c:f>
              <c:strCache>
                <c:ptCount val="1"/>
                <c:pt idx="0">
                  <c:v>Piemonte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categorie_economiche!$I$28:$I$32</c:f>
              <c:numCache>
                <c:formatCode>0.0</c:formatCode>
                <c:ptCount val="5"/>
                <c:pt idx="0">
                  <c:v>2222.23</c:v>
                </c:pt>
                <c:pt idx="1">
                  <c:v>5285.91</c:v>
                </c:pt>
                <c:pt idx="2">
                  <c:v>38.409999999999997</c:v>
                </c:pt>
                <c:pt idx="3">
                  <c:v>2.2200000000000002</c:v>
                </c:pt>
                <c:pt idx="4">
                  <c:v>95.610029999999995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A-4FDB-AEF6-36EA3A554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45119"/>
        <c:axId val="191654271"/>
      </c:lineChart>
      <c:catAx>
        <c:axId val="19164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654271"/>
        <c:crosses val="autoZero"/>
        <c:auto val="1"/>
        <c:lblAlgn val="ctr"/>
        <c:lblOffset val="100"/>
        <c:noMultiLvlLbl val="0"/>
      </c:catAx>
      <c:valAx>
        <c:axId val="19165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64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Incidenza</a:t>
            </a:r>
            <a:r>
              <a:rPr lang="it-IT" baseline="0"/>
              <a:t> delle spesa sanitaria per voci di costo del Piemonte sul totale centro-nord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30220734908136482"/>
          <c:y val="0.12078703703703704"/>
          <c:w val="0.60710061242344704"/>
          <c:h val="0.66591025080198307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categorie_economiche!$I$27</c:f>
              <c:strCache>
                <c:ptCount val="1"/>
                <c:pt idx="0">
                  <c:v>Piemonte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categorie_economiche!$I$28:$I$32</c:f>
              <c:numCache>
                <c:formatCode>0.0</c:formatCode>
                <c:ptCount val="5"/>
                <c:pt idx="0">
                  <c:v>2222.23</c:v>
                </c:pt>
                <c:pt idx="1">
                  <c:v>5285.91</c:v>
                </c:pt>
                <c:pt idx="2">
                  <c:v>38.409999999999997</c:v>
                </c:pt>
                <c:pt idx="3">
                  <c:v>2.2200000000000002</c:v>
                </c:pt>
                <c:pt idx="4">
                  <c:v>95.610029999999995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1-40E3-9C00-82CA7BA0E5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0513391"/>
        <c:axId val="190516719"/>
      </c:barChart>
      <c:lineChart>
        <c:grouping val="standard"/>
        <c:varyColors val="0"/>
        <c:ser>
          <c:idx val="0"/>
          <c:order val="0"/>
          <c:tx>
            <c:strRef>
              <c:f>categorie_economiche!$J$27</c:f>
              <c:strCache>
                <c:ptCount val="1"/>
                <c:pt idx="0">
                  <c:v>Centro-Nord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1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51-40E3-9C00-82CA7BA0E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categorie_economiche!$J$28:$J$32</c:f>
              <c:numCache>
                <c:formatCode>0.0</c:formatCode>
                <c:ptCount val="5"/>
                <c:pt idx="0">
                  <c:v>17474.898440000001</c:v>
                </c:pt>
                <c:pt idx="1">
                  <c:v>57361.569380000001</c:v>
                </c:pt>
                <c:pt idx="2">
                  <c:v>521.07036000000005</c:v>
                </c:pt>
                <c:pt idx="3">
                  <c:v>32.472059999999999</c:v>
                </c:pt>
                <c:pt idx="4">
                  <c:v>1155.1712600000001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1-40E3-9C00-82CA7BA0E5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0520047"/>
        <c:axId val="190517135"/>
      </c:lineChart>
      <c:catAx>
        <c:axId val="190513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516719"/>
        <c:crosses val="autoZero"/>
        <c:auto val="1"/>
        <c:lblAlgn val="ctr"/>
        <c:lblOffset val="100"/>
        <c:noMultiLvlLbl val="0"/>
      </c:catAx>
      <c:valAx>
        <c:axId val="190516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513391"/>
        <c:crosses val="autoZero"/>
        <c:crossBetween val="between"/>
      </c:valAx>
      <c:valAx>
        <c:axId val="19051713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520047"/>
        <c:crosses val="max"/>
        <c:crossBetween val="between"/>
      </c:valAx>
      <c:catAx>
        <c:axId val="1905200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17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4838145231846"/>
          <c:y val="0.13467592592592595"/>
          <c:w val="0.72906430446194226"/>
          <c:h val="0.46908428113152523"/>
        </c:manualLayout>
      </c:layout>
      <c:line3DChart>
        <c:grouping val="standard"/>
        <c:varyColors val="0"/>
        <c:ser>
          <c:idx val="0"/>
          <c:order val="0"/>
          <c:tx>
            <c:strRef>
              <c:f>categorie_economiche!$I$27</c:f>
              <c:strCache>
                <c:ptCount val="1"/>
                <c:pt idx="0">
                  <c:v>Piemonte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p3d/>
          </c:spPr>
          <c:dLbls>
            <c:dLbl>
              <c:idx val="0"/>
              <c:layout>
                <c:manualLayout>
                  <c:x val="-1.1111111111111162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3F-4FB9-847E-40EF888054E5}"/>
                </c:ext>
              </c:extLst>
            </c:dLbl>
            <c:dLbl>
              <c:idx val="1"/>
              <c:layout>
                <c:manualLayout>
                  <c:x val="-2.7777777777778286E-3"/>
                  <c:y val="4.629629629629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3F-4FB9-847E-40EF888054E5}"/>
                </c:ext>
              </c:extLst>
            </c:dLbl>
            <c:dLbl>
              <c:idx val="2"/>
              <c:layout>
                <c:manualLayout>
                  <c:x val="0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3F-4FB9-847E-40EF888054E5}"/>
                </c:ext>
              </c:extLst>
            </c:dLbl>
            <c:dLbl>
              <c:idx val="3"/>
              <c:layout>
                <c:manualLayout>
                  <c:x val="-8.3333333333334356E-3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3F-4FB9-847E-40EF888054E5}"/>
                </c:ext>
              </c:extLst>
            </c:dLbl>
            <c:dLbl>
              <c:idx val="4"/>
              <c:layout>
                <c:manualLayout>
                  <c:x val="-2.7777777777777779E-3"/>
                  <c:y val="6.4814814814814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3F-4FB9-847E-40EF88805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categorie_economiche!$I$28:$I$32</c:f>
              <c:numCache>
                <c:formatCode>0.0</c:formatCode>
                <c:ptCount val="5"/>
                <c:pt idx="0">
                  <c:v>2222.23</c:v>
                </c:pt>
                <c:pt idx="1">
                  <c:v>5285.91</c:v>
                </c:pt>
                <c:pt idx="2">
                  <c:v>38.409999999999997</c:v>
                </c:pt>
                <c:pt idx="3">
                  <c:v>2.2200000000000002</c:v>
                </c:pt>
                <c:pt idx="4">
                  <c:v>95.610029999999995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1-412D-B1A7-5C4182E24645}"/>
            </c:ext>
          </c:extLst>
        </c:ser>
        <c:ser>
          <c:idx val="1"/>
          <c:order val="1"/>
          <c:tx>
            <c:strRef>
              <c:f>categorie_economiche!$J$27</c:f>
              <c:strCache>
                <c:ptCount val="1"/>
                <c:pt idx="0">
                  <c:v>Centro-Nord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p3d/>
          </c:spPr>
          <c:dLbls>
            <c:dLbl>
              <c:idx val="2"/>
              <c:layout>
                <c:manualLayout>
                  <c:x val="8.3333333333333332E-3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3F-4FB9-847E-40EF888054E5}"/>
                </c:ext>
              </c:extLst>
            </c:dLbl>
            <c:dLbl>
              <c:idx val="3"/>
              <c:layout>
                <c:manualLayout>
                  <c:x val="1.388888888888888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3F-4FB9-847E-40EF888054E5}"/>
                </c:ext>
              </c:extLst>
            </c:dLbl>
            <c:dLbl>
              <c:idx val="4"/>
              <c:layout>
                <c:manualLayout>
                  <c:x val="-1.0185067526415994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43F-4FB9-847E-40EF88805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categorie_economiche!$H$28:$H$32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categorie_economiche!$J$28:$J$32</c:f>
              <c:numCache>
                <c:formatCode>0.0</c:formatCode>
                <c:ptCount val="5"/>
                <c:pt idx="0">
                  <c:v>17474.898440000001</c:v>
                </c:pt>
                <c:pt idx="1">
                  <c:v>57361.569380000001</c:v>
                </c:pt>
                <c:pt idx="2">
                  <c:v>521.07036000000005</c:v>
                </c:pt>
                <c:pt idx="3">
                  <c:v>32.472059999999999</c:v>
                </c:pt>
                <c:pt idx="4">
                  <c:v>1155.1712600000001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1-412D-B1A7-5C4182E246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315023"/>
        <c:axId val="197318351"/>
        <c:axId val="205639567"/>
      </c:line3DChart>
      <c:catAx>
        <c:axId val="19731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8351"/>
        <c:crosses val="autoZero"/>
        <c:auto val="1"/>
        <c:lblAlgn val="ctr"/>
        <c:lblOffset val="100"/>
        <c:noMultiLvlLbl val="0"/>
      </c:catAx>
      <c:valAx>
        <c:axId val="19731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5023"/>
        <c:crosses val="autoZero"/>
        <c:crossBetween val="between"/>
      </c:valAx>
      <c:serAx>
        <c:axId val="20563956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8351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Centro-Nord</a:t>
            </a:r>
            <a:r>
              <a:rPr lang="it-IT" baseline="0"/>
              <a:t> </a:t>
            </a:r>
            <a:endParaRPr lang="it-I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34838145231846"/>
          <c:y val="0.14856481481481484"/>
          <c:w val="0.72906430446194226"/>
          <c:h val="0.35797317002041407"/>
        </c:manualLayout>
      </c:layout>
      <c:line3DChart>
        <c:grouping val="standard"/>
        <c:varyColors val="0"/>
        <c:ser>
          <c:idx val="0"/>
          <c:order val="0"/>
          <c:tx>
            <c:strRef>
              <c:f>categorie_economiche!$N$1</c:f>
              <c:strCache>
                <c:ptCount val="1"/>
                <c:pt idx="0">
                  <c:v>Media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categorie_economiche!$M$2:$M$6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categorie_economiche!$N$2:$N$6</c:f>
              <c:numCache>
                <c:formatCode>0.0</c:formatCode>
                <c:ptCount val="5"/>
                <c:pt idx="0">
                  <c:v>1344.2229569230769</c:v>
                </c:pt>
                <c:pt idx="1">
                  <c:v>4412.4284138461535</c:v>
                </c:pt>
                <c:pt idx="2">
                  <c:v>40.082335384615391</c:v>
                </c:pt>
                <c:pt idx="3">
                  <c:v>2.497850769230769</c:v>
                </c:pt>
                <c:pt idx="4">
                  <c:v>88.859327692307701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534-A377-FE09CC02D613}"/>
            </c:ext>
          </c:extLst>
        </c:ser>
        <c:ser>
          <c:idx val="1"/>
          <c:order val="1"/>
          <c:tx>
            <c:strRef>
              <c:f>categorie_economiche!$O$1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1"/>
              <c:layout>
                <c:manualLayout>
                  <c:x val="-1.1111111111111162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9D-4D03-AB13-7591039A6733}"/>
                </c:ext>
              </c:extLst>
            </c:dLbl>
            <c:dLbl>
              <c:idx val="2"/>
              <c:layout>
                <c:manualLayout>
                  <c:x val="2.7777777777777779E-3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9D-4D03-AB13-7591039A6733}"/>
                </c:ext>
              </c:extLst>
            </c:dLbl>
            <c:dLbl>
              <c:idx val="3"/>
              <c:layout>
                <c:manualLayout>
                  <c:x val="8.3333333333333332E-3"/>
                  <c:y val="-5.0925925925925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9D-4D03-AB13-7591039A6733}"/>
                </c:ext>
              </c:extLst>
            </c:dLbl>
            <c:dLbl>
              <c:idx val="4"/>
              <c:layout>
                <c:manualLayout>
                  <c:x val="-1.0185067526415994E-16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9D-4D03-AB13-7591039A6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categorie_economiche!$M$2:$M$6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categorie_economiche!$O$2:$O$6</c:f>
              <c:numCache>
                <c:formatCode>0.0</c:formatCode>
                <c:ptCount val="5"/>
                <c:pt idx="0">
                  <c:v>17474.898440000001</c:v>
                </c:pt>
                <c:pt idx="1">
                  <c:v>57361.569380000001</c:v>
                </c:pt>
                <c:pt idx="2">
                  <c:v>521.07036000000005</c:v>
                </c:pt>
                <c:pt idx="3">
                  <c:v>32.472059999999999</c:v>
                </c:pt>
                <c:pt idx="4">
                  <c:v>1155.1712600000001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D-4534-A377-FE09CC02D6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329167"/>
        <c:axId val="197329583"/>
        <c:axId val="271989887"/>
      </c:line3DChart>
      <c:catAx>
        <c:axId val="19732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29583"/>
        <c:crosses val="autoZero"/>
        <c:auto val="1"/>
        <c:lblAlgn val="ctr"/>
        <c:lblOffset val="100"/>
        <c:noMultiLvlLbl val="0"/>
      </c:catAx>
      <c:valAx>
        <c:axId val="197329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29167"/>
        <c:crosses val="autoZero"/>
        <c:crossBetween val="between"/>
      </c:valAx>
      <c:serAx>
        <c:axId val="27198988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29583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Mezzogiorno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692038495188101E-2"/>
          <c:y val="0.17171296296296296"/>
          <c:w val="0.75741119860017503"/>
          <c:h val="0.33482502187226598"/>
        </c:manualLayout>
      </c:layout>
      <c:line3DChart>
        <c:grouping val="standard"/>
        <c:varyColors val="0"/>
        <c:ser>
          <c:idx val="0"/>
          <c:order val="0"/>
          <c:tx>
            <c:strRef>
              <c:f>categorie_economiche!$Q$1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dLbl>
              <c:idx val="0"/>
              <c:layout>
                <c:manualLayout>
                  <c:x val="-1.6666666666666666E-2"/>
                  <c:y val="3.70370370370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FC-48BA-B481-1A7EB178D75D}"/>
                </c:ext>
              </c:extLst>
            </c:dLbl>
            <c:dLbl>
              <c:idx val="1"/>
              <c:layout>
                <c:manualLayout>
                  <c:x val="-8.3333333333333332E-3"/>
                  <c:y val="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FC-48BA-B481-1A7EB178D75D}"/>
                </c:ext>
              </c:extLst>
            </c:dLbl>
            <c:dLbl>
              <c:idx val="2"/>
              <c:layout>
                <c:manualLayout>
                  <c:x val="0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FC-48BA-B481-1A7EB178D75D}"/>
                </c:ext>
              </c:extLst>
            </c:dLbl>
            <c:dLbl>
              <c:idx val="3"/>
              <c:layout>
                <c:manualLayout>
                  <c:x val="-2.7777777777778798E-3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FC-48BA-B481-1A7EB178D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categorie_economiche!$P$2:$P$6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categorie_economiche!$Q$2:$Q$6</c:f>
              <c:numCache>
                <c:formatCode>0.0</c:formatCode>
                <c:ptCount val="5"/>
                <c:pt idx="0">
                  <c:v>1052.914385</c:v>
                </c:pt>
                <c:pt idx="1">
                  <c:v>2854.2580487500004</c:v>
                </c:pt>
                <c:pt idx="2">
                  <c:v>24.970956250000004</c:v>
                </c:pt>
                <c:pt idx="3">
                  <c:v>0.36447125000000002</c:v>
                </c:pt>
                <c:pt idx="4">
                  <c:v>57.323516250000011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C-4209-8B29-72DA3B72DF88}"/>
            </c:ext>
          </c:extLst>
        </c:ser>
        <c:ser>
          <c:idx val="1"/>
          <c:order val="1"/>
          <c:tx>
            <c:strRef>
              <c:f>categorie_economiche!$R$1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dLbl>
              <c:idx val="2"/>
              <c:layout>
                <c:manualLayout>
                  <c:x val="3.3333333333333229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FC-48BA-B481-1A7EB178D75D}"/>
                </c:ext>
              </c:extLst>
            </c:dLbl>
            <c:dLbl>
              <c:idx val="3"/>
              <c:layout>
                <c:manualLayout>
                  <c:x val="3.6111111111111108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FC-48BA-B481-1A7EB178D7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categorie_economiche!$P$2:$P$6</c:f>
              <c:strCache>
                <c:ptCount val="5"/>
                <c:pt idx="0">
                  <c:v>Spese del personale</c:v>
                </c:pt>
                <c:pt idx="1">
                  <c:v>Acquisto di beni e servizi</c:v>
                </c:pt>
                <c:pt idx="2">
                  <c:v>Trasferimenti in c/corrente</c:v>
                </c:pt>
                <c:pt idx="3">
                  <c:v>Trasferimenti in c/capitale</c:v>
                </c:pt>
                <c:pt idx="4">
                  <c:v>Investimenti</c:v>
                </c:pt>
              </c:strCache>
            </c:strRef>
          </c:cat>
          <c:val>
            <c:numRef>
              <c:f>categorie_economiche!$R$2:$R$6</c:f>
              <c:numCache>
                <c:formatCode>0.0</c:formatCode>
                <c:ptCount val="5"/>
                <c:pt idx="0">
                  <c:v>8423.3150800000003</c:v>
                </c:pt>
                <c:pt idx="1">
                  <c:v>22834.064390000003</c:v>
                </c:pt>
                <c:pt idx="2">
                  <c:v>199.76765000000003</c:v>
                </c:pt>
                <c:pt idx="3">
                  <c:v>2.9157700000000002</c:v>
                </c:pt>
                <c:pt idx="4">
                  <c:v>458.58813000000009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C-4209-8B29-72DA3B72DF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7311695"/>
        <c:axId val="197315439"/>
        <c:axId val="271981951"/>
      </c:line3DChart>
      <c:catAx>
        <c:axId val="19731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5439"/>
        <c:crosses val="autoZero"/>
        <c:auto val="1"/>
        <c:lblAlgn val="ctr"/>
        <c:lblOffset val="100"/>
        <c:noMultiLvlLbl val="0"/>
      </c:catAx>
      <c:valAx>
        <c:axId val="19731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1695"/>
        <c:crosses val="autoZero"/>
        <c:crossBetween val="between"/>
      </c:valAx>
      <c:serAx>
        <c:axId val="27198195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3154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Incidenza per categorie economiche in Piemonte (Sanità - anno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636171113934775E-2"/>
          <c:y val="0.14472237753722331"/>
          <c:w val="0.91190173655230833"/>
          <c:h val="0.82584619053618291"/>
        </c:manualLayout>
      </c:layout>
      <c:pie3D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B0-4FD0-967C-9E71E64E303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B0-4FD0-967C-9E71E64E303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B0-4FD0-967C-9E71E64E303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B0-4FD0-967C-9E71E64E303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B0-4FD0-967C-9E71E64E3037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2B0-4FD0-967C-9E71E64E3037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2B0-4FD0-967C-9E71E64E3037}"/>
              </c:ext>
            </c:extLst>
          </c:dPt>
          <c:dLbls>
            <c:dLbl>
              <c:idx val="0"/>
              <c:layout>
                <c:manualLayout>
                  <c:x val="1.2016661830867076E-2"/>
                  <c:y val="-5.597029879461787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B0-4FD0-967C-9E71E64E3037}"/>
                </c:ext>
              </c:extLst>
            </c:dLbl>
            <c:dLbl>
              <c:idx val="1"/>
              <c:layout>
                <c:manualLayout>
                  <c:x val="-6.7094618255310212E-2"/>
                  <c:y val="-4.606686459274558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B0-4FD0-967C-9E71E64E3037}"/>
                </c:ext>
              </c:extLst>
            </c:dLbl>
            <c:dLbl>
              <c:idx val="2"/>
              <c:layout>
                <c:manualLayout>
                  <c:x val="2.7411713307119903E-2"/>
                  <c:y val="-3.021704254181343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B0-4FD0-967C-9E71E64E3037}"/>
                </c:ext>
              </c:extLst>
            </c:dLbl>
            <c:dLbl>
              <c:idx val="3"/>
              <c:layout>
                <c:manualLayout>
                  <c:x val="-0.16871764599945974"/>
                  <c:y val="0.20203409000104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B0-4FD0-967C-9E71E64E3037}"/>
                </c:ext>
              </c:extLst>
            </c:dLbl>
            <c:dLbl>
              <c:idx val="4"/>
              <c:layout>
                <c:manualLayout>
                  <c:x val="-0.16230637625188846"/>
                  <c:y val="0.1051872614283870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B0-4FD0-967C-9E71E64E3037}"/>
                </c:ext>
              </c:extLst>
            </c:dLbl>
            <c:dLbl>
              <c:idx val="5"/>
              <c:layout>
                <c:manualLayout>
                  <c:x val="0.20640499988327379"/>
                  <c:y val="1.849440951028662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2B0-4FD0-967C-9E71E64E3037}"/>
                </c:ext>
              </c:extLst>
            </c:dLbl>
            <c:dLbl>
              <c:idx val="6"/>
              <c:layout>
                <c:manualLayout>
                  <c:x val="-0.3490046590427785"/>
                  <c:y val="2.029270931297520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2B0-4FD0-967C-9E71E64E30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Piemonte!$H$1:$H$7</c:f>
              <c:strCache>
                <c:ptCount val="7"/>
                <c:pt idx="0">
                  <c:v>Spese del personale</c:v>
                </c:pt>
                <c:pt idx="1">
                  <c:v>Acquisto di beni e servizi</c:v>
                </c:pt>
                <c:pt idx="2">
                  <c:v>Investimenti</c:v>
                </c:pt>
                <c:pt idx="3">
                  <c:v>Trasferimenti in c/c corrente</c:v>
                </c:pt>
                <c:pt idx="4">
                  <c:v>Trasferimenti in c/capitale</c:v>
                </c:pt>
                <c:pt idx="5">
                  <c:v>Altre spese correnti</c:v>
                </c:pt>
                <c:pt idx="6">
                  <c:v>Altre spese in c/capitale</c:v>
                </c:pt>
              </c:strCache>
            </c:strRef>
          </c:cat>
          <c:val>
            <c:numRef>
              <c:f>Piemonte!$I$1:$I$7</c:f>
              <c:numCache>
                <c:formatCode>General</c:formatCode>
                <c:ptCount val="7"/>
                <c:pt idx="0">
                  <c:v>2222.23</c:v>
                </c:pt>
                <c:pt idx="1">
                  <c:v>5285.91</c:v>
                </c:pt>
                <c:pt idx="2" formatCode="#,##0.00">
                  <c:v>95.610029999999995</c:v>
                </c:pt>
                <c:pt idx="3">
                  <c:v>38.409999999999997</c:v>
                </c:pt>
                <c:pt idx="4">
                  <c:v>2.2200000000000002</c:v>
                </c:pt>
                <c:pt idx="5" formatCode="#,##0.00">
                  <c:v>517.64273000000003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B0-4FD0-967C-9E71E64E303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Incidenza</a:t>
            </a:r>
            <a:r>
              <a:rPr lang="it-IT" baseline="0"/>
              <a:t> spese sanità sul totale delle spese per area geografica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Sanità_cpt_totale!$J$20</c:f>
              <c:strCache>
                <c:ptCount val="1"/>
                <c:pt idx="0">
                  <c:v>Spese totali di tutti i settori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Sanità_cpt_totale!$I$21:$I$22</c:f>
              <c:strCache>
                <c:ptCount val="2"/>
                <c:pt idx="0">
                  <c:v>Centro Nord</c:v>
                </c:pt>
                <c:pt idx="1">
                  <c:v>Mezzogiorno</c:v>
                </c:pt>
              </c:strCache>
            </c:strRef>
          </c:cat>
          <c:val>
            <c:numRef>
              <c:f>Sanità_cpt_totale!$J$21:$J$22</c:f>
              <c:numCache>
                <c:formatCode>#,##0.00</c:formatCode>
                <c:ptCount val="2"/>
                <c:pt idx="0">
                  <c:v>716304.81697000016</c:v>
                </c:pt>
                <c:pt idx="1">
                  <c:v>283572.32153000002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A-44B6-96CF-FC100AD1A02E}"/>
            </c:ext>
          </c:extLst>
        </c:ser>
        <c:ser>
          <c:idx val="1"/>
          <c:order val="1"/>
          <c:tx>
            <c:strRef>
              <c:f>Sanità_cpt_totale!$K$20</c:f>
              <c:strCache>
                <c:ptCount val="1"/>
                <c:pt idx="0">
                  <c:v>Spese totali Sanità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Sanità_cpt_totale!$I$21:$I$22</c:f>
              <c:strCache>
                <c:ptCount val="2"/>
                <c:pt idx="0">
                  <c:v>Centro Nord</c:v>
                </c:pt>
                <c:pt idx="1">
                  <c:v>Mezzogiorno</c:v>
                </c:pt>
              </c:strCache>
            </c:strRef>
          </c:cat>
          <c:val>
            <c:numRef>
              <c:f>Sanità_cpt_totale!$K$21:$K$22</c:f>
              <c:numCache>
                <c:formatCode>#,##0.00</c:formatCode>
                <c:ptCount val="2"/>
                <c:pt idx="0">
                  <c:v>81570.926569999996</c:v>
                </c:pt>
                <c:pt idx="1">
                  <c:v>34885.774000000005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A-44B6-96CF-FC100AD1A0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1869055"/>
        <c:axId val="1791869471"/>
      </c:barChart>
      <c:catAx>
        <c:axId val="179186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1869471"/>
        <c:crosses val="autoZero"/>
        <c:auto val="1"/>
        <c:lblAlgn val="ctr"/>
        <c:lblOffset val="100"/>
        <c:noMultiLvlLbl val="0"/>
      </c:catAx>
      <c:valAx>
        <c:axId val="179186947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791869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Spesa in conto capitale totale in Sanità per</a:t>
            </a:r>
            <a:r>
              <a:rPr lang="en-US" baseline="0"/>
              <a:t> aree geografiche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1735207786526683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Sanità_cpt_totale!$B$8</c:f>
              <c:strCache>
                <c:ptCount val="1"/>
                <c:pt idx="0">
                  <c:v>Sanità - centro Nord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Sanità_cpt_totale!$A$9:$A$12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Sanità_cpt_totale!$B$9:$B$12</c:f>
              <c:numCache>
                <c:formatCode>0.00</c:formatCode>
                <c:ptCount val="4"/>
                <c:pt idx="0">
                  <c:v>2056.31</c:v>
                </c:pt>
                <c:pt idx="1">
                  <c:v>1471.93</c:v>
                </c:pt>
                <c:pt idx="2">
                  <c:v>1299.6500000000001</c:v>
                </c:pt>
                <c:pt idx="3">
                  <c:v>1238.4387700000002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6-4496-BF78-5C1E9209EEE6}"/>
            </c:ext>
          </c:extLst>
        </c:ser>
        <c:ser>
          <c:idx val="1"/>
          <c:order val="1"/>
          <c:tx>
            <c:strRef>
              <c:f>Sanità_cpt_totale!$C$8</c:f>
              <c:strCache>
                <c:ptCount val="1"/>
                <c:pt idx="0">
                  <c:v>Sanità - Mezzogiorno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Sanità_cpt_totale!$A$9:$A$12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Sanità_cpt_totale!$C$9:$C$12</c:f>
              <c:numCache>
                <c:formatCode>0.00</c:formatCode>
                <c:ptCount val="4"/>
                <c:pt idx="0">
                  <c:v>814.51</c:v>
                </c:pt>
                <c:pt idx="1">
                  <c:v>642.61</c:v>
                </c:pt>
                <c:pt idx="2">
                  <c:v>755.03</c:v>
                </c:pt>
                <c:pt idx="3">
                  <c:v>471.36528000000004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6-4496-BF78-5C1E9209EE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4558223"/>
        <c:axId val="2024558639"/>
      </c:lineChart>
      <c:catAx>
        <c:axId val="202455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4558639"/>
        <c:crosses val="autoZero"/>
        <c:auto val="1"/>
        <c:lblAlgn val="ctr"/>
        <c:lblOffset val="100"/>
        <c:noMultiLvlLbl val="0"/>
      </c:catAx>
      <c:valAx>
        <c:axId val="2024558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202455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97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/>
    </cs:fontRef>
    <cs:defRPr sz="9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  <cs:bodyPr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8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434975</xdr:colOff>
      <xdr:row>6</xdr:row>
      <xdr:rowOff>149225</xdr:rowOff>
    </xdr:from>
    <xdr:to>
      <xdr:col>12</xdr:col>
      <xdr:colOff>409575</xdr:colOff>
      <xdr:row>24</xdr:row>
      <xdr:rowOff>34925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549274</xdr:colOff>
      <xdr:row>33</xdr:row>
      <xdr:rowOff>136524</xdr:rowOff>
    </xdr:from>
    <xdr:to>
      <xdr:col>15</xdr:col>
      <xdr:colOff>50799</xdr:colOff>
      <xdr:row>59</xdr:row>
      <xdr:rowOff>95249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92074</xdr:colOff>
      <xdr:row>61</xdr:row>
      <xdr:rowOff>60325</xdr:rowOff>
    </xdr:from>
    <xdr:to>
      <xdr:col>15</xdr:col>
      <xdr:colOff>50799</xdr:colOff>
      <xdr:row>78</xdr:row>
      <xdr:rowOff>104775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3175</xdr:colOff>
      <xdr:row>25</xdr:row>
      <xdr:rowOff>66675</xdr:rowOff>
    </xdr:from>
    <xdr:to>
      <xdr:col>28</xdr:col>
      <xdr:colOff>307975</xdr:colOff>
      <xdr:row>42</xdr:row>
      <xdr:rowOff>111125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587375</xdr:colOff>
      <xdr:row>7</xdr:row>
      <xdr:rowOff>9525</xdr:rowOff>
    </xdr:from>
    <xdr:to>
      <xdr:col>20</xdr:col>
      <xdr:colOff>282575</xdr:colOff>
      <xdr:row>24</xdr:row>
      <xdr:rowOff>53975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593725</xdr:colOff>
      <xdr:row>7</xdr:row>
      <xdr:rowOff>28575</xdr:rowOff>
    </xdr:from>
    <xdr:to>
      <xdr:col>28</xdr:col>
      <xdr:colOff>288925</xdr:colOff>
      <xdr:row>24</xdr:row>
      <xdr:rowOff>73025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20</xdr:row>
      <xdr:rowOff>53974</xdr:rowOff>
    </xdr:from>
    <xdr:to>
      <xdr:col>7</xdr:col>
      <xdr:colOff>377825</xdr:colOff>
      <xdr:row>50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92075</xdr:colOff>
      <xdr:row>17</xdr:row>
      <xdr:rowOff>123825</xdr:rowOff>
    </xdr:from>
    <xdr:to>
      <xdr:col>19</xdr:col>
      <xdr:colOff>396875</xdr:colOff>
      <xdr:row>35</xdr:row>
      <xdr:rowOff>9525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158750</xdr:colOff>
      <xdr:row>21</xdr:row>
      <xdr:rowOff>120650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16</xdr:col>
      <xdr:colOff>304800</xdr:colOff>
      <xdr:row>22</xdr:row>
      <xdr:rowOff>44450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304800</xdr:colOff>
      <xdr:row>40</xdr:row>
      <xdr:rowOff>44450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11</xdr:col>
      <xdr:colOff>19050</xdr:colOff>
      <xdr:row>75</xdr:row>
      <xdr:rowOff>152400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43</xdr:row>
      <xdr:rowOff>0</xdr:rowOff>
    </xdr:from>
    <xdr:to>
      <xdr:col>25</xdr:col>
      <xdr:colOff>12700</xdr:colOff>
      <xdr:row>78</xdr:row>
      <xdr:rowOff>152400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11</xdr:col>
      <xdr:colOff>25400</xdr:colOff>
      <xdr:row>108</xdr:row>
      <xdr:rowOff>127000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7</xdr:col>
      <xdr:colOff>304800</xdr:colOff>
      <xdr:row>128</xdr:row>
      <xdr:rowOff>44450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18</xdr:row>
      <xdr:rowOff>28574</xdr:rowOff>
    </xdr:from>
    <xdr:to>
      <xdr:col>6</xdr:col>
      <xdr:colOff>1428750</xdr:colOff>
      <xdr:row>39</xdr:row>
      <xdr:rowOff>63499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Gra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9"/>
  <sheetViews>
    <sheetView topLeftCell="F96" workbookViewId="0">
      <selection activeCell="R68" sqref="R68"/>
    </sheetView>
  </sheetViews>
  <sheetFormatPr defaultRowHeight="12.5" x14ac:dyDescent="0.25"/>
  <cols>
    <col min="1" max="1" width="14.7265625" bestFit="1" customWidth="1"/>
    <col min="4" max="4" width="52.54296875" bestFit="1" customWidth="1"/>
    <col min="8" max="8" width="22" bestFit="1" customWidth="1"/>
    <col min="9" max="9" width="9.36328125" bestFit="1" customWidth="1"/>
    <col min="11" max="11" width="9.36328125" bestFit="1" customWidth="1"/>
  </cols>
  <sheetData>
    <row r="1" spans="1:18" x14ac:dyDescent="0.25">
      <c r="A1" s="1" t="s">
        <v>4</v>
      </c>
      <c r="B1" s="1" t="s">
        <v>5</v>
      </c>
      <c r="C1" s="1" t="s">
        <v>6</v>
      </c>
      <c r="D1" s="1" t="s">
        <v>76</v>
      </c>
      <c r="E1" s="1" t="s">
        <v>7</v>
      </c>
      <c r="F1" s="2">
        <v>2222.2301899999998</v>
      </c>
      <c r="I1" s="17" t="s">
        <v>99</v>
      </c>
      <c r="J1" t="s">
        <v>61</v>
      </c>
      <c r="N1" t="s">
        <v>100</v>
      </c>
      <c r="O1" t="s">
        <v>99</v>
      </c>
      <c r="Q1" t="s">
        <v>101</v>
      </c>
      <c r="R1" t="s">
        <v>61</v>
      </c>
    </row>
    <row r="2" spans="1:18" x14ac:dyDescent="0.25">
      <c r="A2" s="1" t="s">
        <v>4</v>
      </c>
      <c r="B2" s="1" t="s">
        <v>5</v>
      </c>
      <c r="C2" s="1" t="s">
        <v>6</v>
      </c>
      <c r="D2" s="1" t="s">
        <v>78</v>
      </c>
      <c r="E2" s="1" t="s">
        <v>7</v>
      </c>
      <c r="F2" s="2">
        <v>5285.9143300000005</v>
      </c>
      <c r="H2" t="s">
        <v>77</v>
      </c>
      <c r="I2" s="3">
        <f>F1+F20+F39+F58+F77+F96+F115+F134+F153+F172+F191+F210+F229</f>
        <v>17474.898440000001</v>
      </c>
      <c r="J2" s="3">
        <f>F248+F267+F286+F305+F324+F343+F362+F381</f>
        <v>8423.3150800000003</v>
      </c>
      <c r="M2" t="s">
        <v>77</v>
      </c>
      <c r="N2" s="18">
        <f>O2/13</f>
        <v>1344.2229569230769</v>
      </c>
      <c r="O2" s="18">
        <v>17474.898440000001</v>
      </c>
      <c r="P2" t="s">
        <v>77</v>
      </c>
      <c r="Q2" s="18">
        <v>1052.914385</v>
      </c>
      <c r="R2" s="18">
        <v>8423.3150800000003</v>
      </c>
    </row>
    <row r="3" spans="1:18" x14ac:dyDescent="0.25">
      <c r="A3" s="1" t="s">
        <v>4</v>
      </c>
      <c r="B3" s="1" t="s">
        <v>5</v>
      </c>
      <c r="C3" s="1" t="s">
        <v>6</v>
      </c>
      <c r="D3" s="1" t="s">
        <v>80</v>
      </c>
      <c r="E3" s="1" t="s">
        <v>7</v>
      </c>
      <c r="F3" s="2">
        <v>38.40842</v>
      </c>
      <c r="H3" t="s">
        <v>79</v>
      </c>
      <c r="I3" s="3">
        <f>F2+F21+F40+F59+F78+F97+F116+F135+F154+F173+F192+F211+F230</f>
        <v>57361.569380000001</v>
      </c>
      <c r="J3" s="3">
        <f t="shared" ref="J3:J4" si="0">F249+F268+F287+F306+F325+F344+F363+F382</f>
        <v>22834.064390000003</v>
      </c>
      <c r="M3" t="s">
        <v>79</v>
      </c>
      <c r="N3" s="18">
        <f>O3/13</f>
        <v>4412.4284138461535</v>
      </c>
      <c r="O3" s="18">
        <v>57361.569380000001</v>
      </c>
      <c r="P3" t="s">
        <v>79</v>
      </c>
      <c r="Q3" s="18">
        <v>2854.2580487500004</v>
      </c>
      <c r="R3" s="18">
        <v>22834.064390000003</v>
      </c>
    </row>
    <row r="4" spans="1:18" x14ac:dyDescent="0.25">
      <c r="A4" s="1" t="s">
        <v>4</v>
      </c>
      <c r="B4" s="1" t="s">
        <v>5</v>
      </c>
      <c r="C4" s="1" t="s">
        <v>6</v>
      </c>
      <c r="D4" s="1" t="s">
        <v>82</v>
      </c>
      <c r="E4" s="1" t="s">
        <v>7</v>
      </c>
      <c r="F4" s="2">
        <v>38.405080000000005</v>
      </c>
      <c r="H4" t="s">
        <v>102</v>
      </c>
      <c r="I4" s="3">
        <f t="shared" ref="I4" si="1">F3+F22+F41+F60+F79+F98+F117+F136+F155+F174+F193+F212+F231</f>
        <v>521.07036000000005</v>
      </c>
      <c r="J4" s="3">
        <f t="shared" si="0"/>
        <v>199.76765000000003</v>
      </c>
      <c r="M4" t="s">
        <v>102</v>
      </c>
      <c r="N4" s="18">
        <f>O4/13</f>
        <v>40.082335384615391</v>
      </c>
      <c r="O4" s="18">
        <v>521.07036000000005</v>
      </c>
      <c r="P4" t="s">
        <v>102</v>
      </c>
      <c r="Q4" s="18">
        <v>24.970956250000004</v>
      </c>
      <c r="R4" s="18">
        <v>199.76765000000003</v>
      </c>
    </row>
    <row r="5" spans="1:18" x14ac:dyDescent="0.25">
      <c r="A5" s="1" t="s">
        <v>4</v>
      </c>
      <c r="B5" s="1" t="s">
        <v>5</v>
      </c>
      <c r="C5" s="1" t="s">
        <v>6</v>
      </c>
      <c r="D5" s="1" t="s">
        <v>84</v>
      </c>
      <c r="E5" s="1" t="s">
        <v>7</v>
      </c>
      <c r="F5" s="2">
        <v>3.3399999999999997E-3</v>
      </c>
      <c r="H5" t="s">
        <v>85</v>
      </c>
      <c r="I5" s="3">
        <f>F12+F31+F50+F69+F88+F126+F145+F164+F183+F202+F221+F240</f>
        <v>32.472059999999999</v>
      </c>
      <c r="J5" s="3">
        <f>F259+F278+F297+F316+F354+F373+F392</f>
        <v>2.9157700000000002</v>
      </c>
      <c r="M5" t="s">
        <v>85</v>
      </c>
      <c r="N5" s="18">
        <f>O5/13</f>
        <v>2.497850769230769</v>
      </c>
      <c r="O5" s="18">
        <v>32.472059999999999</v>
      </c>
      <c r="P5" t="s">
        <v>85</v>
      </c>
      <c r="Q5" s="18">
        <v>0.36447125000000002</v>
      </c>
      <c r="R5" s="18">
        <v>2.9157700000000002</v>
      </c>
    </row>
    <row r="6" spans="1:18" x14ac:dyDescent="0.25">
      <c r="A6" s="1" t="s">
        <v>4</v>
      </c>
      <c r="B6" s="1" t="s">
        <v>5</v>
      </c>
      <c r="C6" s="1" t="s">
        <v>6</v>
      </c>
      <c r="D6" s="1" t="s">
        <v>86</v>
      </c>
      <c r="E6" s="1" t="s">
        <v>7</v>
      </c>
      <c r="F6" s="2">
        <v>18.055430000000001</v>
      </c>
      <c r="H6" s="17" t="s">
        <v>81</v>
      </c>
      <c r="I6" s="3">
        <f>F10+F11+F29+F30+F48+F49+F67+F68+F86+F87+F105+F106+F125+F124+F143+F144+F162+F163+F181+F182+F200+F201+F219+F220+F238+F239</f>
        <v>1155.1712600000001</v>
      </c>
      <c r="J6" s="3">
        <f>F257+F258+F276+F277+F295+F296+F314+F315+F333+F334+F352+F353+F371+F372+F390+F391</f>
        <v>458.58813000000009</v>
      </c>
      <c r="M6" t="s">
        <v>81</v>
      </c>
      <c r="N6" s="18">
        <f>O6/13</f>
        <v>88.859327692307701</v>
      </c>
      <c r="O6" s="18">
        <v>1155.1712600000001</v>
      </c>
      <c r="P6" t="s">
        <v>81</v>
      </c>
      <c r="Q6" s="18">
        <f>R6/8</f>
        <v>57.323516250000011</v>
      </c>
      <c r="R6" s="18">
        <v>458.58813000000009</v>
      </c>
    </row>
    <row r="7" spans="1:18" x14ac:dyDescent="0.25">
      <c r="A7" s="1" t="s">
        <v>4</v>
      </c>
      <c r="B7" s="1" t="s">
        <v>5</v>
      </c>
      <c r="C7" s="1" t="s">
        <v>6</v>
      </c>
      <c r="D7" s="1" t="s">
        <v>88</v>
      </c>
      <c r="E7" s="1" t="s">
        <v>7</v>
      </c>
      <c r="F7" s="2">
        <v>0.19531999999999999</v>
      </c>
    </row>
    <row r="8" spans="1:18" x14ac:dyDescent="0.25">
      <c r="A8" s="1" t="s">
        <v>4</v>
      </c>
      <c r="B8" s="1" t="s">
        <v>5</v>
      </c>
      <c r="C8" s="1" t="s">
        <v>6</v>
      </c>
      <c r="D8" s="1" t="s">
        <v>90</v>
      </c>
      <c r="E8" s="1" t="s">
        <v>7</v>
      </c>
      <c r="F8" s="2">
        <v>499.58729999999997</v>
      </c>
    </row>
    <row r="9" spans="1:18" x14ac:dyDescent="0.25">
      <c r="A9" s="1" t="s">
        <v>4</v>
      </c>
      <c r="B9" s="1" t="s">
        <v>5</v>
      </c>
      <c r="C9" s="1" t="s">
        <v>6</v>
      </c>
      <c r="D9" s="1" t="s">
        <v>29</v>
      </c>
      <c r="E9" s="1" t="s">
        <v>7</v>
      </c>
      <c r="F9" s="2">
        <v>8064.3909899999999</v>
      </c>
    </row>
    <row r="10" spans="1:18" x14ac:dyDescent="0.25">
      <c r="A10" s="1" t="s">
        <v>4</v>
      </c>
      <c r="B10" s="1" t="s">
        <v>5</v>
      </c>
      <c r="C10" s="1" t="s">
        <v>6</v>
      </c>
      <c r="D10" s="1" t="s">
        <v>91</v>
      </c>
      <c r="E10" s="1" t="s">
        <v>7</v>
      </c>
      <c r="F10" s="2">
        <v>49.505130000000001</v>
      </c>
    </row>
    <row r="11" spans="1:18" x14ac:dyDescent="0.25">
      <c r="A11" s="1" t="s">
        <v>4</v>
      </c>
      <c r="B11" s="1" t="s">
        <v>5</v>
      </c>
      <c r="C11" s="1" t="s">
        <v>6</v>
      </c>
      <c r="D11" s="1" t="s">
        <v>92</v>
      </c>
      <c r="E11" s="1" t="s">
        <v>7</v>
      </c>
      <c r="F11" s="2">
        <v>46.104900000000001</v>
      </c>
    </row>
    <row r="12" spans="1:18" x14ac:dyDescent="0.25">
      <c r="A12" s="1" t="s">
        <v>4</v>
      </c>
      <c r="B12" s="1" t="s">
        <v>5</v>
      </c>
      <c r="C12" s="1" t="s">
        <v>6</v>
      </c>
      <c r="D12" s="1" t="s">
        <v>93</v>
      </c>
      <c r="E12" s="1" t="s">
        <v>7</v>
      </c>
      <c r="F12" s="2">
        <v>2.2235</v>
      </c>
    </row>
    <row r="13" spans="1:18" x14ac:dyDescent="0.25">
      <c r="A13" s="1" t="s">
        <v>4</v>
      </c>
      <c r="B13" s="1" t="s">
        <v>5</v>
      </c>
      <c r="C13" s="1" t="s">
        <v>6</v>
      </c>
      <c r="D13" s="1" t="s">
        <v>94</v>
      </c>
      <c r="E13" s="1" t="s">
        <v>7</v>
      </c>
      <c r="F13" s="2">
        <v>2.2235</v>
      </c>
    </row>
    <row r="14" spans="1:18" x14ac:dyDescent="0.25">
      <c r="A14" s="1" t="s">
        <v>4</v>
      </c>
      <c r="B14" s="1" t="s">
        <v>5</v>
      </c>
      <c r="C14" s="1" t="s">
        <v>6</v>
      </c>
      <c r="D14" s="1" t="s">
        <v>95</v>
      </c>
      <c r="E14" s="1" t="s">
        <v>7</v>
      </c>
      <c r="F14" s="2">
        <v>0</v>
      </c>
    </row>
    <row r="15" spans="1:18" x14ac:dyDescent="0.25">
      <c r="A15" s="1" t="s">
        <v>4</v>
      </c>
      <c r="B15" s="1" t="s">
        <v>5</v>
      </c>
      <c r="C15" s="1" t="s">
        <v>6</v>
      </c>
      <c r="D15" s="1" t="s">
        <v>96</v>
      </c>
      <c r="E15" s="1" t="s">
        <v>7</v>
      </c>
      <c r="F15" s="2">
        <v>1.4160000000000001E-2</v>
      </c>
    </row>
    <row r="16" spans="1:18" x14ac:dyDescent="0.25">
      <c r="A16" s="1" t="s">
        <v>4</v>
      </c>
      <c r="B16" s="1" t="s">
        <v>5</v>
      </c>
      <c r="C16" s="1" t="s">
        <v>6</v>
      </c>
      <c r="D16" s="1" t="s">
        <v>97</v>
      </c>
      <c r="E16" s="1" t="s">
        <v>7</v>
      </c>
      <c r="F16" s="2">
        <v>0.86312999999999995</v>
      </c>
    </row>
    <row r="17" spans="1:10" x14ac:dyDescent="0.25">
      <c r="A17" s="1" t="s">
        <v>4</v>
      </c>
      <c r="B17" s="1" t="s">
        <v>5</v>
      </c>
      <c r="C17" s="1" t="s">
        <v>6</v>
      </c>
      <c r="D17" s="1" t="s">
        <v>98</v>
      </c>
      <c r="E17" s="1" t="s">
        <v>7</v>
      </c>
      <c r="F17" s="2">
        <v>0</v>
      </c>
    </row>
    <row r="18" spans="1:10" x14ac:dyDescent="0.25">
      <c r="A18" s="1" t="s">
        <v>4</v>
      </c>
      <c r="B18" s="1" t="s">
        <v>5</v>
      </c>
      <c r="C18" s="1" t="s">
        <v>6</v>
      </c>
      <c r="D18" s="1" t="s">
        <v>32</v>
      </c>
      <c r="E18" s="1" t="s">
        <v>7</v>
      </c>
      <c r="F18" s="2">
        <v>98.710820000000012</v>
      </c>
    </row>
    <row r="19" spans="1:10" x14ac:dyDescent="0.25">
      <c r="A19" s="1" t="s">
        <v>4</v>
      </c>
      <c r="B19" s="1" t="s">
        <v>5</v>
      </c>
      <c r="C19" s="1" t="s">
        <v>6</v>
      </c>
      <c r="D19" s="1" t="s">
        <v>33</v>
      </c>
      <c r="E19" s="1" t="s">
        <v>7</v>
      </c>
      <c r="F19" s="2">
        <v>8163.1018099999992</v>
      </c>
    </row>
    <row r="20" spans="1:10" x14ac:dyDescent="0.25">
      <c r="A20" s="1" t="s">
        <v>4</v>
      </c>
      <c r="B20" s="1" t="s">
        <v>8</v>
      </c>
      <c r="C20" s="1" t="s">
        <v>6</v>
      </c>
      <c r="D20" s="1" t="s">
        <v>76</v>
      </c>
      <c r="E20" s="1" t="s">
        <v>7</v>
      </c>
      <c r="F20" s="2">
        <v>81.140350000000012</v>
      </c>
    </row>
    <row r="21" spans="1:10" x14ac:dyDescent="0.25">
      <c r="A21" s="1" t="s">
        <v>4</v>
      </c>
      <c r="B21" s="1" t="s">
        <v>8</v>
      </c>
      <c r="C21" s="1" t="s">
        <v>6</v>
      </c>
      <c r="D21" s="1" t="s">
        <v>78</v>
      </c>
      <c r="E21" s="1" t="s">
        <v>7</v>
      </c>
      <c r="F21" s="2">
        <v>136.79086000000001</v>
      </c>
    </row>
    <row r="22" spans="1:10" x14ac:dyDescent="0.25">
      <c r="A22" s="1" t="s">
        <v>4</v>
      </c>
      <c r="B22" s="1" t="s">
        <v>8</v>
      </c>
      <c r="C22" s="1" t="s">
        <v>6</v>
      </c>
      <c r="D22" s="1" t="s">
        <v>80</v>
      </c>
      <c r="E22" s="1" t="s">
        <v>7</v>
      </c>
      <c r="F22" s="2">
        <v>1.2778099999999999</v>
      </c>
    </row>
    <row r="23" spans="1:10" x14ac:dyDescent="0.25">
      <c r="A23" s="1" t="s">
        <v>4</v>
      </c>
      <c r="B23" s="1" t="s">
        <v>8</v>
      </c>
      <c r="C23" s="1" t="s">
        <v>6</v>
      </c>
      <c r="D23" s="1" t="s">
        <v>82</v>
      </c>
      <c r="E23" s="1" t="s">
        <v>7</v>
      </c>
      <c r="F23" s="2">
        <v>1.2753399999999999</v>
      </c>
    </row>
    <row r="24" spans="1:10" x14ac:dyDescent="0.25">
      <c r="A24" s="1" t="s">
        <v>4</v>
      </c>
      <c r="B24" s="1" t="s">
        <v>8</v>
      </c>
      <c r="C24" s="1" t="s">
        <v>6</v>
      </c>
      <c r="D24" s="1" t="s">
        <v>84</v>
      </c>
      <c r="E24" s="1" t="s">
        <v>7</v>
      </c>
      <c r="F24" s="2">
        <v>2.4700000000000004E-3</v>
      </c>
    </row>
    <row r="25" spans="1:10" x14ac:dyDescent="0.25">
      <c r="A25" s="1" t="s">
        <v>4</v>
      </c>
      <c r="B25" s="1" t="s">
        <v>8</v>
      </c>
      <c r="C25" s="1" t="s">
        <v>6</v>
      </c>
      <c r="D25" s="1" t="s">
        <v>86</v>
      </c>
      <c r="E25" s="1" t="s">
        <v>7</v>
      </c>
      <c r="F25" s="2">
        <v>1.4599999999999999E-3</v>
      </c>
    </row>
    <row r="26" spans="1:10" x14ac:dyDescent="0.25">
      <c r="A26" s="1" t="s">
        <v>4</v>
      </c>
      <c r="B26" s="1" t="s">
        <v>8</v>
      </c>
      <c r="C26" s="1" t="s">
        <v>6</v>
      </c>
      <c r="D26" s="1" t="s">
        <v>88</v>
      </c>
      <c r="E26" s="1" t="s">
        <v>7</v>
      </c>
      <c r="F26" s="2">
        <v>1.0279999999999999E-2</v>
      </c>
    </row>
    <row r="27" spans="1:10" x14ac:dyDescent="0.25">
      <c r="A27" s="1" t="s">
        <v>4</v>
      </c>
      <c r="B27" s="1" t="s">
        <v>8</v>
      </c>
      <c r="C27" s="1" t="s">
        <v>6</v>
      </c>
      <c r="D27" s="1" t="s">
        <v>90</v>
      </c>
      <c r="E27" s="1" t="s">
        <v>7</v>
      </c>
      <c r="F27" s="2">
        <v>10.214229999999999</v>
      </c>
      <c r="I27" t="s">
        <v>36</v>
      </c>
      <c r="J27" t="s">
        <v>99</v>
      </c>
    </row>
    <row r="28" spans="1:10" x14ac:dyDescent="0.25">
      <c r="A28" s="1" t="s">
        <v>4</v>
      </c>
      <c r="B28" s="1" t="s">
        <v>8</v>
      </c>
      <c r="C28" s="1" t="s">
        <v>6</v>
      </c>
      <c r="D28" s="1" t="s">
        <v>29</v>
      </c>
      <c r="E28" s="1" t="s">
        <v>7</v>
      </c>
      <c r="F28" s="2">
        <v>229.43499</v>
      </c>
      <c r="H28" t="s">
        <v>77</v>
      </c>
      <c r="I28" s="18">
        <v>2222.23</v>
      </c>
      <c r="J28" s="18">
        <v>17474.898440000001</v>
      </c>
    </row>
    <row r="29" spans="1:10" x14ac:dyDescent="0.25">
      <c r="A29" s="1" t="s">
        <v>4</v>
      </c>
      <c r="B29" s="1" t="s">
        <v>8</v>
      </c>
      <c r="C29" s="1" t="s">
        <v>6</v>
      </c>
      <c r="D29" s="1" t="s">
        <v>91</v>
      </c>
      <c r="E29" s="1" t="s">
        <v>7</v>
      </c>
      <c r="F29" s="2">
        <v>3.0613899999999998</v>
      </c>
      <c r="H29" t="s">
        <v>79</v>
      </c>
      <c r="I29" s="18">
        <v>5285.91</v>
      </c>
      <c r="J29" s="18">
        <v>57361.569380000001</v>
      </c>
    </row>
    <row r="30" spans="1:10" x14ac:dyDescent="0.25">
      <c r="A30" s="1" t="s">
        <v>4</v>
      </c>
      <c r="B30" s="1" t="s">
        <v>8</v>
      </c>
      <c r="C30" s="1" t="s">
        <v>6</v>
      </c>
      <c r="D30" s="1" t="s">
        <v>92</v>
      </c>
      <c r="E30" s="1" t="s">
        <v>7</v>
      </c>
      <c r="F30" s="2">
        <v>2.86198</v>
      </c>
      <c r="H30" t="s">
        <v>102</v>
      </c>
      <c r="I30" s="18">
        <v>38.409999999999997</v>
      </c>
      <c r="J30" s="18">
        <v>521.07036000000005</v>
      </c>
    </row>
    <row r="31" spans="1:10" x14ac:dyDescent="0.25">
      <c r="A31" s="1" t="s">
        <v>4</v>
      </c>
      <c r="B31" s="1" t="s">
        <v>8</v>
      </c>
      <c r="C31" s="1" t="s">
        <v>6</v>
      </c>
      <c r="D31" s="1" t="s">
        <v>93</v>
      </c>
      <c r="E31" s="1" t="s">
        <v>7</v>
      </c>
      <c r="F31" s="2">
        <v>0.84139999999999993</v>
      </c>
      <c r="H31" t="s">
        <v>85</v>
      </c>
      <c r="I31" s="18">
        <v>2.2200000000000002</v>
      </c>
      <c r="J31" s="18">
        <v>32.472059999999999</v>
      </c>
    </row>
    <row r="32" spans="1:10" x14ac:dyDescent="0.25">
      <c r="A32" s="1" t="s">
        <v>4</v>
      </c>
      <c r="B32" s="1" t="s">
        <v>8</v>
      </c>
      <c r="C32" s="1" t="s">
        <v>6</v>
      </c>
      <c r="D32" s="1" t="s">
        <v>94</v>
      </c>
      <c r="E32" s="1" t="s">
        <v>7</v>
      </c>
      <c r="F32" s="2">
        <v>0.82501999999999998</v>
      </c>
      <c r="H32" t="s">
        <v>81</v>
      </c>
      <c r="I32" s="18">
        <v>95.610029999999995</v>
      </c>
      <c r="J32" s="18">
        <v>1155.1712600000001</v>
      </c>
    </row>
    <row r="33" spans="1:6" x14ac:dyDescent="0.25">
      <c r="A33" s="1" t="s">
        <v>4</v>
      </c>
      <c r="B33" s="1" t="s">
        <v>8</v>
      </c>
      <c r="C33" s="1" t="s">
        <v>6</v>
      </c>
      <c r="D33" s="1" t="s">
        <v>95</v>
      </c>
      <c r="E33" s="1" t="s">
        <v>7</v>
      </c>
      <c r="F33" s="2">
        <v>1.6379999999999999E-2</v>
      </c>
    </row>
    <row r="34" spans="1:6" x14ac:dyDescent="0.25">
      <c r="A34" s="1" t="s">
        <v>4</v>
      </c>
      <c r="B34" s="1" t="s">
        <v>8</v>
      </c>
      <c r="C34" s="1" t="s">
        <v>6</v>
      </c>
      <c r="D34" s="1" t="s">
        <v>96</v>
      </c>
      <c r="E34" s="1" t="s">
        <v>7</v>
      </c>
      <c r="F34" s="2">
        <v>0</v>
      </c>
    </row>
    <row r="35" spans="1:6" x14ac:dyDescent="0.25">
      <c r="A35" s="1" t="s">
        <v>4</v>
      </c>
      <c r="B35" s="1" t="s">
        <v>8</v>
      </c>
      <c r="C35" s="1" t="s">
        <v>6</v>
      </c>
      <c r="D35" s="1" t="s">
        <v>97</v>
      </c>
      <c r="E35" s="1" t="s">
        <v>7</v>
      </c>
      <c r="F35" s="2">
        <v>0.12199000000000002</v>
      </c>
    </row>
    <row r="36" spans="1:6" x14ac:dyDescent="0.25">
      <c r="A36" s="1" t="s">
        <v>4</v>
      </c>
      <c r="B36" s="1" t="s">
        <v>8</v>
      </c>
      <c r="C36" s="1" t="s">
        <v>6</v>
      </c>
      <c r="D36" s="1" t="s">
        <v>98</v>
      </c>
      <c r="E36" s="1" t="s">
        <v>7</v>
      </c>
      <c r="F36" s="2">
        <v>0</v>
      </c>
    </row>
    <row r="37" spans="1:6" x14ac:dyDescent="0.25">
      <c r="A37" s="1" t="s">
        <v>4</v>
      </c>
      <c r="B37" s="1" t="s">
        <v>8</v>
      </c>
      <c r="C37" s="1" t="s">
        <v>6</v>
      </c>
      <c r="D37" s="1" t="s">
        <v>32</v>
      </c>
      <c r="E37" s="1" t="s">
        <v>7</v>
      </c>
      <c r="F37" s="2">
        <v>6.8867600000000007</v>
      </c>
    </row>
    <row r="38" spans="1:6" x14ac:dyDescent="0.25">
      <c r="A38" s="1" t="s">
        <v>4</v>
      </c>
      <c r="B38" s="1" t="s">
        <v>8</v>
      </c>
      <c r="C38" s="1" t="s">
        <v>6</v>
      </c>
      <c r="D38" s="1" t="s">
        <v>33</v>
      </c>
      <c r="E38" s="1" t="s">
        <v>7</v>
      </c>
      <c r="F38" s="2">
        <v>236.32175000000001</v>
      </c>
    </row>
    <row r="39" spans="1:6" x14ac:dyDescent="0.25">
      <c r="A39" s="1" t="s">
        <v>4</v>
      </c>
      <c r="B39" s="1" t="s">
        <v>9</v>
      </c>
      <c r="C39" s="1" t="s">
        <v>6</v>
      </c>
      <c r="D39" s="1" t="s">
        <v>76</v>
      </c>
      <c r="E39" s="1" t="s">
        <v>7</v>
      </c>
      <c r="F39" s="2">
        <v>3533.7996699999999</v>
      </c>
    </row>
    <row r="40" spans="1:6" x14ac:dyDescent="0.25">
      <c r="A40" s="1" t="s">
        <v>4</v>
      </c>
      <c r="B40" s="1" t="s">
        <v>9</v>
      </c>
      <c r="C40" s="1" t="s">
        <v>6</v>
      </c>
      <c r="D40" s="1" t="s">
        <v>78</v>
      </c>
      <c r="E40" s="1" t="s">
        <v>7</v>
      </c>
      <c r="F40" s="2">
        <v>19312.410159999999</v>
      </c>
    </row>
    <row r="41" spans="1:6" x14ac:dyDescent="0.25">
      <c r="A41" s="1" t="s">
        <v>4</v>
      </c>
      <c r="B41" s="1" t="s">
        <v>9</v>
      </c>
      <c r="C41" s="1" t="s">
        <v>6</v>
      </c>
      <c r="D41" s="1" t="s">
        <v>80</v>
      </c>
      <c r="E41" s="1" t="s">
        <v>7</v>
      </c>
      <c r="F41" s="2">
        <v>102.69739</v>
      </c>
    </row>
    <row r="42" spans="1:6" x14ac:dyDescent="0.25">
      <c r="A42" s="1" t="s">
        <v>4</v>
      </c>
      <c r="B42" s="1" t="s">
        <v>9</v>
      </c>
      <c r="C42" s="1" t="s">
        <v>6</v>
      </c>
      <c r="D42" s="1" t="s">
        <v>82</v>
      </c>
      <c r="E42" s="1" t="s">
        <v>7</v>
      </c>
      <c r="F42" s="2">
        <v>93.801389999999998</v>
      </c>
    </row>
    <row r="43" spans="1:6" x14ac:dyDescent="0.25">
      <c r="A43" s="1" t="s">
        <v>4</v>
      </c>
      <c r="B43" s="1" t="s">
        <v>9</v>
      </c>
      <c r="C43" s="1" t="s">
        <v>6</v>
      </c>
      <c r="D43" s="1" t="s">
        <v>84</v>
      </c>
      <c r="E43" s="1" t="s">
        <v>7</v>
      </c>
      <c r="F43" s="2">
        <v>8.8960000000000008</v>
      </c>
    </row>
    <row r="44" spans="1:6" x14ac:dyDescent="0.25">
      <c r="A44" s="1" t="s">
        <v>4</v>
      </c>
      <c r="B44" s="1" t="s">
        <v>9</v>
      </c>
      <c r="C44" s="1" t="s">
        <v>6</v>
      </c>
      <c r="D44" s="1" t="s">
        <v>86</v>
      </c>
      <c r="E44" s="1" t="s">
        <v>7</v>
      </c>
      <c r="F44" s="2">
        <v>7.3898100000000007</v>
      </c>
    </row>
    <row r="45" spans="1:6" x14ac:dyDescent="0.25">
      <c r="A45" s="1" t="s">
        <v>4</v>
      </c>
      <c r="B45" s="1" t="s">
        <v>9</v>
      </c>
      <c r="C45" s="1" t="s">
        <v>6</v>
      </c>
      <c r="D45" s="1" t="s">
        <v>88</v>
      </c>
      <c r="E45" s="1" t="s">
        <v>7</v>
      </c>
      <c r="F45" s="2">
        <v>3.8064500000000003</v>
      </c>
    </row>
    <row r="46" spans="1:6" x14ac:dyDescent="0.25">
      <c r="A46" s="1" t="s">
        <v>4</v>
      </c>
      <c r="B46" s="1" t="s">
        <v>9</v>
      </c>
      <c r="C46" s="1" t="s">
        <v>6</v>
      </c>
      <c r="D46" s="1" t="s">
        <v>90</v>
      </c>
      <c r="E46" s="1" t="s">
        <v>7</v>
      </c>
      <c r="F46" s="2">
        <v>852.74206000000004</v>
      </c>
    </row>
    <row r="47" spans="1:6" x14ac:dyDescent="0.25">
      <c r="A47" s="1" t="s">
        <v>4</v>
      </c>
      <c r="B47" s="1" t="s">
        <v>9</v>
      </c>
      <c r="C47" s="1" t="s">
        <v>6</v>
      </c>
      <c r="D47" s="1" t="s">
        <v>29</v>
      </c>
      <c r="E47" s="1" t="s">
        <v>7</v>
      </c>
      <c r="F47" s="2">
        <v>23812.845539999998</v>
      </c>
    </row>
    <row r="48" spans="1:6" x14ac:dyDescent="0.25">
      <c r="A48" s="1" t="s">
        <v>4</v>
      </c>
      <c r="B48" s="1" t="s">
        <v>9</v>
      </c>
      <c r="C48" s="1" t="s">
        <v>6</v>
      </c>
      <c r="D48" s="1" t="s">
        <v>91</v>
      </c>
      <c r="E48" s="1" t="s">
        <v>7</v>
      </c>
      <c r="F48" s="2">
        <v>58.127410000000005</v>
      </c>
    </row>
    <row r="49" spans="1:6" x14ac:dyDescent="0.25">
      <c r="A49" s="1" t="s">
        <v>4</v>
      </c>
      <c r="B49" s="1" t="s">
        <v>9</v>
      </c>
      <c r="C49" s="1" t="s">
        <v>6</v>
      </c>
      <c r="D49" s="1" t="s">
        <v>92</v>
      </c>
      <c r="E49" s="1" t="s">
        <v>7</v>
      </c>
      <c r="F49" s="2">
        <v>112.53404</v>
      </c>
    </row>
    <row r="50" spans="1:6" x14ac:dyDescent="0.25">
      <c r="A50" s="1" t="s">
        <v>4</v>
      </c>
      <c r="B50" s="1" t="s">
        <v>9</v>
      </c>
      <c r="C50" s="1" t="s">
        <v>6</v>
      </c>
      <c r="D50" s="1" t="s">
        <v>93</v>
      </c>
      <c r="E50" s="1" t="s">
        <v>7</v>
      </c>
      <c r="F50" s="2">
        <v>2.4533700000000001</v>
      </c>
    </row>
    <row r="51" spans="1:6" x14ac:dyDescent="0.25">
      <c r="A51" s="1" t="s">
        <v>4</v>
      </c>
      <c r="B51" s="1" t="s">
        <v>9</v>
      </c>
      <c r="C51" s="1" t="s">
        <v>6</v>
      </c>
      <c r="D51" s="1" t="s">
        <v>94</v>
      </c>
      <c r="E51" s="1" t="s">
        <v>7</v>
      </c>
      <c r="F51" s="2">
        <v>2.4271199999999999</v>
      </c>
    </row>
    <row r="52" spans="1:6" x14ac:dyDescent="0.25">
      <c r="A52" s="1" t="s">
        <v>4</v>
      </c>
      <c r="B52" s="1" t="s">
        <v>9</v>
      </c>
      <c r="C52" s="1" t="s">
        <v>6</v>
      </c>
      <c r="D52" s="1" t="s">
        <v>95</v>
      </c>
      <c r="E52" s="1" t="s">
        <v>7</v>
      </c>
      <c r="F52" s="2">
        <v>2.6249999999999999E-2</v>
      </c>
    </row>
    <row r="53" spans="1:6" x14ac:dyDescent="0.25">
      <c r="A53" s="1" t="s">
        <v>4</v>
      </c>
      <c r="B53" s="1" t="s">
        <v>9</v>
      </c>
      <c r="C53" s="1" t="s">
        <v>6</v>
      </c>
      <c r="D53" s="1" t="s">
        <v>96</v>
      </c>
      <c r="E53" s="1" t="s">
        <v>7</v>
      </c>
      <c r="F53" s="2">
        <v>9.3390000000000001E-2</v>
      </c>
    </row>
    <row r="54" spans="1:6" x14ac:dyDescent="0.25">
      <c r="A54" s="1" t="s">
        <v>4</v>
      </c>
      <c r="B54" s="1" t="s">
        <v>9</v>
      </c>
      <c r="C54" s="1" t="s">
        <v>6</v>
      </c>
      <c r="D54" s="1" t="s">
        <v>97</v>
      </c>
      <c r="E54" s="1" t="s">
        <v>7</v>
      </c>
      <c r="F54" s="2">
        <v>12.71044</v>
      </c>
    </row>
    <row r="55" spans="1:6" x14ac:dyDescent="0.25">
      <c r="A55" s="1" t="s">
        <v>4</v>
      </c>
      <c r="B55" s="1" t="s">
        <v>9</v>
      </c>
      <c r="C55" s="1" t="s">
        <v>6</v>
      </c>
      <c r="D55" s="1" t="s">
        <v>98</v>
      </c>
      <c r="E55" s="1" t="s">
        <v>7</v>
      </c>
      <c r="F55" s="2">
        <v>0.35167000000000004</v>
      </c>
    </row>
    <row r="56" spans="1:6" x14ac:dyDescent="0.25">
      <c r="A56" s="1" t="s">
        <v>4</v>
      </c>
      <c r="B56" s="1" t="s">
        <v>9</v>
      </c>
      <c r="C56" s="1" t="s">
        <v>6</v>
      </c>
      <c r="D56" s="1" t="s">
        <v>32</v>
      </c>
      <c r="E56" s="1" t="s">
        <v>7</v>
      </c>
      <c r="F56" s="2">
        <v>186.27032</v>
      </c>
    </row>
    <row r="57" spans="1:6" x14ac:dyDescent="0.25">
      <c r="A57" s="1" t="s">
        <v>4</v>
      </c>
      <c r="B57" s="1" t="s">
        <v>9</v>
      </c>
      <c r="C57" s="1" t="s">
        <v>6</v>
      </c>
      <c r="D57" s="1" t="s">
        <v>33</v>
      </c>
      <c r="E57" s="1" t="s">
        <v>7</v>
      </c>
      <c r="F57" s="2">
        <v>23999.115859999998</v>
      </c>
    </row>
    <row r="58" spans="1:6" x14ac:dyDescent="0.25">
      <c r="A58" s="1" t="s">
        <v>4</v>
      </c>
      <c r="B58" s="1" t="s">
        <v>10</v>
      </c>
      <c r="C58" s="1" t="s">
        <v>6</v>
      </c>
      <c r="D58" s="1" t="s">
        <v>76</v>
      </c>
      <c r="E58" s="1" t="s">
        <v>7</v>
      </c>
      <c r="F58" s="2">
        <v>2118.2531200000003</v>
      </c>
    </row>
    <row r="59" spans="1:6" x14ac:dyDescent="0.25">
      <c r="A59" s="1" t="s">
        <v>4</v>
      </c>
      <c r="B59" s="1" t="s">
        <v>10</v>
      </c>
      <c r="C59" s="1" t="s">
        <v>6</v>
      </c>
      <c r="D59" s="1" t="s">
        <v>78</v>
      </c>
      <c r="E59" s="1" t="s">
        <v>7</v>
      </c>
      <c r="F59" s="2">
        <v>6126.5417699999998</v>
      </c>
    </row>
    <row r="60" spans="1:6" x14ac:dyDescent="0.25">
      <c r="A60" s="1" t="s">
        <v>4</v>
      </c>
      <c r="B60" s="1" t="s">
        <v>10</v>
      </c>
      <c r="C60" s="1" t="s">
        <v>6</v>
      </c>
      <c r="D60" s="1" t="s">
        <v>80</v>
      </c>
      <c r="E60" s="1" t="s">
        <v>7</v>
      </c>
      <c r="F60" s="2">
        <v>92.652470000000008</v>
      </c>
    </row>
    <row r="61" spans="1:6" x14ac:dyDescent="0.25">
      <c r="A61" s="1" t="s">
        <v>4</v>
      </c>
      <c r="B61" s="1" t="s">
        <v>10</v>
      </c>
      <c r="C61" s="1" t="s">
        <v>6</v>
      </c>
      <c r="D61" s="1" t="s">
        <v>82</v>
      </c>
      <c r="E61" s="1" t="s">
        <v>7</v>
      </c>
      <c r="F61" s="2">
        <v>89.061779999999999</v>
      </c>
    </row>
    <row r="62" spans="1:6" x14ac:dyDescent="0.25">
      <c r="A62" s="1" t="s">
        <v>4</v>
      </c>
      <c r="B62" s="1" t="s">
        <v>10</v>
      </c>
      <c r="C62" s="1" t="s">
        <v>6</v>
      </c>
      <c r="D62" s="1" t="s">
        <v>84</v>
      </c>
      <c r="E62" s="1" t="s">
        <v>7</v>
      </c>
      <c r="F62" s="2">
        <v>3.5906899999999999</v>
      </c>
    </row>
    <row r="63" spans="1:6" x14ac:dyDescent="0.25">
      <c r="A63" s="1" t="s">
        <v>4</v>
      </c>
      <c r="B63" s="1" t="s">
        <v>10</v>
      </c>
      <c r="C63" s="1" t="s">
        <v>6</v>
      </c>
      <c r="D63" s="1" t="s">
        <v>86</v>
      </c>
      <c r="E63" s="1" t="s">
        <v>7</v>
      </c>
      <c r="F63" s="2">
        <v>51.259349999999998</v>
      </c>
    </row>
    <row r="64" spans="1:6" x14ac:dyDescent="0.25">
      <c r="A64" s="1" t="s">
        <v>4</v>
      </c>
      <c r="B64" s="1" t="s">
        <v>10</v>
      </c>
      <c r="C64" s="1" t="s">
        <v>6</v>
      </c>
      <c r="D64" s="1" t="s">
        <v>88</v>
      </c>
      <c r="E64" s="1" t="s">
        <v>7</v>
      </c>
      <c r="F64" s="2">
        <v>2.2410700000000001</v>
      </c>
    </row>
    <row r="65" spans="1:6" x14ac:dyDescent="0.25">
      <c r="A65" s="1" t="s">
        <v>4</v>
      </c>
      <c r="B65" s="1" t="s">
        <v>10</v>
      </c>
      <c r="C65" s="1" t="s">
        <v>6</v>
      </c>
      <c r="D65" s="1" t="s">
        <v>90</v>
      </c>
      <c r="E65" s="1" t="s">
        <v>7</v>
      </c>
      <c r="F65" s="2">
        <v>611.50072</v>
      </c>
    </row>
    <row r="66" spans="1:6" x14ac:dyDescent="0.25">
      <c r="A66" s="1" t="s">
        <v>4</v>
      </c>
      <c r="B66" s="1" t="s">
        <v>10</v>
      </c>
      <c r="C66" s="1" t="s">
        <v>6</v>
      </c>
      <c r="D66" s="1" t="s">
        <v>29</v>
      </c>
      <c r="E66" s="1" t="s">
        <v>7</v>
      </c>
      <c r="F66" s="2">
        <v>9002.4485000000004</v>
      </c>
    </row>
    <row r="67" spans="1:6" x14ac:dyDescent="0.25">
      <c r="A67" s="1" t="s">
        <v>4</v>
      </c>
      <c r="B67" s="1" t="s">
        <v>10</v>
      </c>
      <c r="C67" s="1" t="s">
        <v>6</v>
      </c>
      <c r="D67" s="1" t="s">
        <v>91</v>
      </c>
      <c r="E67" s="1" t="s">
        <v>7</v>
      </c>
      <c r="F67" s="2">
        <v>68.827619999999996</v>
      </c>
    </row>
    <row r="68" spans="1:6" x14ac:dyDescent="0.25">
      <c r="A68" s="1" t="s">
        <v>4</v>
      </c>
      <c r="B68" s="1" t="s">
        <v>10</v>
      </c>
      <c r="C68" s="1" t="s">
        <v>6</v>
      </c>
      <c r="D68" s="1" t="s">
        <v>92</v>
      </c>
      <c r="E68" s="1" t="s">
        <v>7</v>
      </c>
      <c r="F68" s="2">
        <v>151.72977</v>
      </c>
    </row>
    <row r="69" spans="1:6" x14ac:dyDescent="0.25">
      <c r="A69" s="1" t="s">
        <v>4</v>
      </c>
      <c r="B69" s="1" t="s">
        <v>10</v>
      </c>
      <c r="C69" s="1" t="s">
        <v>6</v>
      </c>
      <c r="D69" s="1" t="s">
        <v>93</v>
      </c>
      <c r="E69" s="1" t="s">
        <v>7</v>
      </c>
      <c r="F69" s="2">
        <v>0.47599999999999998</v>
      </c>
    </row>
    <row r="70" spans="1:6" x14ac:dyDescent="0.25">
      <c r="A70" s="1" t="s">
        <v>4</v>
      </c>
      <c r="B70" s="1" t="s">
        <v>10</v>
      </c>
      <c r="C70" s="1" t="s">
        <v>6</v>
      </c>
      <c r="D70" s="1" t="s">
        <v>94</v>
      </c>
      <c r="E70" s="1" t="s">
        <v>7</v>
      </c>
      <c r="F70" s="2">
        <v>0.47582999999999998</v>
      </c>
    </row>
    <row r="71" spans="1:6" x14ac:dyDescent="0.25">
      <c r="A71" s="1" t="s">
        <v>4</v>
      </c>
      <c r="B71" s="1" t="s">
        <v>10</v>
      </c>
      <c r="C71" s="1" t="s">
        <v>6</v>
      </c>
      <c r="D71" s="1" t="s">
        <v>95</v>
      </c>
      <c r="E71" s="1" t="s">
        <v>7</v>
      </c>
      <c r="F71" s="2">
        <v>1.7000000000000001E-4</v>
      </c>
    </row>
    <row r="72" spans="1:6" x14ac:dyDescent="0.25">
      <c r="A72" s="1" t="s">
        <v>4</v>
      </c>
      <c r="B72" s="1" t="s">
        <v>10</v>
      </c>
      <c r="C72" s="1" t="s">
        <v>6</v>
      </c>
      <c r="D72" s="1" t="s">
        <v>96</v>
      </c>
      <c r="E72" s="1" t="s">
        <v>7</v>
      </c>
      <c r="F72" s="2">
        <v>3.5216399999999997</v>
      </c>
    </row>
    <row r="73" spans="1:6" x14ac:dyDescent="0.25">
      <c r="A73" s="1" t="s">
        <v>4</v>
      </c>
      <c r="B73" s="1" t="s">
        <v>10</v>
      </c>
      <c r="C73" s="1" t="s">
        <v>6</v>
      </c>
      <c r="D73" s="1" t="s">
        <v>97</v>
      </c>
      <c r="E73" s="1" t="s">
        <v>7</v>
      </c>
      <c r="F73" s="2">
        <v>0.95778999999999992</v>
      </c>
    </row>
    <row r="74" spans="1:6" x14ac:dyDescent="0.25">
      <c r="A74" s="1" t="s">
        <v>4</v>
      </c>
      <c r="B74" s="1" t="s">
        <v>10</v>
      </c>
      <c r="C74" s="1" t="s">
        <v>6</v>
      </c>
      <c r="D74" s="1" t="s">
        <v>98</v>
      </c>
      <c r="E74" s="1" t="s">
        <v>7</v>
      </c>
      <c r="F74" s="2">
        <v>0.70813000000000004</v>
      </c>
    </row>
    <row r="75" spans="1:6" x14ac:dyDescent="0.25">
      <c r="A75" s="1" t="s">
        <v>4</v>
      </c>
      <c r="B75" s="1" t="s">
        <v>10</v>
      </c>
      <c r="C75" s="1" t="s">
        <v>6</v>
      </c>
      <c r="D75" s="1" t="s">
        <v>32</v>
      </c>
      <c r="E75" s="1" t="s">
        <v>7</v>
      </c>
      <c r="F75" s="2">
        <v>226.22095000000002</v>
      </c>
    </row>
    <row r="76" spans="1:6" x14ac:dyDescent="0.25">
      <c r="A76" s="1" t="s">
        <v>4</v>
      </c>
      <c r="B76" s="1" t="s">
        <v>10</v>
      </c>
      <c r="C76" s="1" t="s">
        <v>6</v>
      </c>
      <c r="D76" s="1" t="s">
        <v>33</v>
      </c>
      <c r="E76" s="1" t="s">
        <v>7</v>
      </c>
      <c r="F76" s="2">
        <v>9228.6694499999994</v>
      </c>
    </row>
    <row r="77" spans="1:6" x14ac:dyDescent="0.25">
      <c r="A77" s="1" t="s">
        <v>4</v>
      </c>
      <c r="B77" s="1" t="s">
        <v>11</v>
      </c>
      <c r="C77" s="1" t="s">
        <v>6</v>
      </c>
      <c r="D77" s="1" t="s">
        <v>76</v>
      </c>
      <c r="E77" s="1" t="s">
        <v>7</v>
      </c>
      <c r="F77" s="2">
        <v>692.46928000000003</v>
      </c>
    </row>
    <row r="78" spans="1:6" x14ac:dyDescent="0.25">
      <c r="A78" s="1" t="s">
        <v>4</v>
      </c>
      <c r="B78" s="1" t="s">
        <v>11</v>
      </c>
      <c r="C78" s="1" t="s">
        <v>6</v>
      </c>
      <c r="D78" s="1" t="s">
        <v>78</v>
      </c>
      <c r="E78" s="1" t="s">
        <v>7</v>
      </c>
      <c r="F78" s="2">
        <v>1567.4433000000001</v>
      </c>
    </row>
    <row r="79" spans="1:6" x14ac:dyDescent="0.25">
      <c r="A79" s="1" t="s">
        <v>4</v>
      </c>
      <c r="B79" s="1" t="s">
        <v>11</v>
      </c>
      <c r="C79" s="1" t="s">
        <v>6</v>
      </c>
      <c r="D79" s="1" t="s">
        <v>80</v>
      </c>
      <c r="E79" s="1" t="s">
        <v>7</v>
      </c>
      <c r="F79" s="2">
        <v>13.585030000000001</v>
      </c>
    </row>
    <row r="80" spans="1:6" x14ac:dyDescent="0.25">
      <c r="A80" s="1" t="s">
        <v>4</v>
      </c>
      <c r="B80" s="1" t="s">
        <v>11</v>
      </c>
      <c r="C80" s="1" t="s">
        <v>6</v>
      </c>
      <c r="D80" s="1" t="s">
        <v>82</v>
      </c>
      <c r="E80" s="1" t="s">
        <v>7</v>
      </c>
      <c r="F80" s="2">
        <v>13.52901</v>
      </c>
    </row>
    <row r="81" spans="1:6" x14ac:dyDescent="0.25">
      <c r="A81" s="1" t="s">
        <v>4</v>
      </c>
      <c r="B81" s="1" t="s">
        <v>11</v>
      </c>
      <c r="C81" s="1" t="s">
        <v>6</v>
      </c>
      <c r="D81" s="1" t="s">
        <v>84</v>
      </c>
      <c r="E81" s="1" t="s">
        <v>7</v>
      </c>
      <c r="F81" s="2">
        <v>5.602E-2</v>
      </c>
    </row>
    <row r="82" spans="1:6" x14ac:dyDescent="0.25">
      <c r="A82" s="1" t="s">
        <v>4</v>
      </c>
      <c r="B82" s="1" t="s">
        <v>11</v>
      </c>
      <c r="C82" s="1" t="s">
        <v>6</v>
      </c>
      <c r="D82" s="1" t="s">
        <v>86</v>
      </c>
      <c r="E82" s="1" t="s">
        <v>7</v>
      </c>
      <c r="F82" s="2">
        <v>0.18153999999999998</v>
      </c>
    </row>
    <row r="83" spans="1:6" x14ac:dyDescent="0.25">
      <c r="A83" s="1" t="s">
        <v>4</v>
      </c>
      <c r="B83" s="1" t="s">
        <v>11</v>
      </c>
      <c r="C83" s="1" t="s">
        <v>6</v>
      </c>
      <c r="D83" s="1" t="s">
        <v>88</v>
      </c>
      <c r="E83" s="1" t="s">
        <v>7</v>
      </c>
      <c r="F83" s="2">
        <v>0.52949000000000002</v>
      </c>
    </row>
    <row r="84" spans="1:6" x14ac:dyDescent="0.25">
      <c r="A84" s="1" t="s">
        <v>4</v>
      </c>
      <c r="B84" s="1" t="s">
        <v>11</v>
      </c>
      <c r="C84" s="1" t="s">
        <v>6</v>
      </c>
      <c r="D84" s="1" t="s">
        <v>90</v>
      </c>
      <c r="E84" s="1" t="s">
        <v>7</v>
      </c>
      <c r="F84" s="2">
        <v>201.71407000000002</v>
      </c>
    </row>
    <row r="85" spans="1:6" x14ac:dyDescent="0.25">
      <c r="A85" s="1" t="s">
        <v>4</v>
      </c>
      <c r="B85" s="1" t="s">
        <v>11</v>
      </c>
      <c r="C85" s="1" t="s">
        <v>6</v>
      </c>
      <c r="D85" s="1" t="s">
        <v>29</v>
      </c>
      <c r="E85" s="1" t="s">
        <v>7</v>
      </c>
      <c r="F85" s="2">
        <v>2475.9227099999998</v>
      </c>
    </row>
    <row r="86" spans="1:6" x14ac:dyDescent="0.25">
      <c r="A86" s="1" t="s">
        <v>4</v>
      </c>
      <c r="B86" s="1" t="s">
        <v>11</v>
      </c>
      <c r="C86" s="1" t="s">
        <v>6</v>
      </c>
      <c r="D86" s="1" t="s">
        <v>91</v>
      </c>
      <c r="E86" s="1" t="s">
        <v>7</v>
      </c>
      <c r="F86" s="2">
        <v>20.042390000000001</v>
      </c>
    </row>
    <row r="87" spans="1:6" x14ac:dyDescent="0.25">
      <c r="A87" s="1" t="s">
        <v>4</v>
      </c>
      <c r="B87" s="1" t="s">
        <v>11</v>
      </c>
      <c r="C87" s="1" t="s">
        <v>6</v>
      </c>
      <c r="D87" s="1" t="s">
        <v>92</v>
      </c>
      <c r="E87" s="1" t="s">
        <v>7</v>
      </c>
      <c r="F87" s="2">
        <v>21.635960000000001</v>
      </c>
    </row>
    <row r="88" spans="1:6" x14ac:dyDescent="0.25">
      <c r="A88" s="1" t="s">
        <v>4</v>
      </c>
      <c r="B88" s="1" t="s">
        <v>11</v>
      </c>
      <c r="C88" s="1" t="s">
        <v>6</v>
      </c>
      <c r="D88" s="1" t="s">
        <v>93</v>
      </c>
      <c r="E88" s="1" t="s">
        <v>7</v>
      </c>
      <c r="F88" s="2">
        <v>4.9689999999999998E-2</v>
      </c>
    </row>
    <row r="89" spans="1:6" x14ac:dyDescent="0.25">
      <c r="A89" s="1" t="s">
        <v>4</v>
      </c>
      <c r="B89" s="1" t="s">
        <v>11</v>
      </c>
      <c r="C89" s="1" t="s">
        <v>6</v>
      </c>
      <c r="D89" s="1" t="s">
        <v>94</v>
      </c>
      <c r="E89" s="1" t="s">
        <v>7</v>
      </c>
      <c r="F89" s="2">
        <v>3.7079999999999995E-2</v>
      </c>
    </row>
    <row r="90" spans="1:6" x14ac:dyDescent="0.25">
      <c r="A90" s="1" t="s">
        <v>4</v>
      </c>
      <c r="B90" s="1" t="s">
        <v>11</v>
      </c>
      <c r="C90" s="1" t="s">
        <v>6</v>
      </c>
      <c r="D90" s="1" t="s">
        <v>95</v>
      </c>
      <c r="E90" s="1" t="s">
        <v>7</v>
      </c>
      <c r="F90" s="2">
        <v>1.261E-2</v>
      </c>
    </row>
    <row r="91" spans="1:6" x14ac:dyDescent="0.25">
      <c r="A91" s="1" t="s">
        <v>4</v>
      </c>
      <c r="B91" s="1" t="s">
        <v>11</v>
      </c>
      <c r="C91" s="1" t="s">
        <v>6</v>
      </c>
      <c r="D91" s="1" t="s">
        <v>96</v>
      </c>
      <c r="E91" s="1" t="s">
        <v>7</v>
      </c>
      <c r="F91" s="2">
        <v>1.0000000000000001E-5</v>
      </c>
    </row>
    <row r="92" spans="1:6" x14ac:dyDescent="0.25">
      <c r="A92" s="1" t="s">
        <v>4</v>
      </c>
      <c r="B92" s="1" t="s">
        <v>11</v>
      </c>
      <c r="C92" s="1" t="s">
        <v>6</v>
      </c>
      <c r="D92" s="1" t="s">
        <v>97</v>
      </c>
      <c r="E92" s="1" t="s">
        <v>7</v>
      </c>
      <c r="F92" s="2">
        <v>0.38578000000000001</v>
      </c>
    </row>
    <row r="93" spans="1:6" x14ac:dyDescent="0.25">
      <c r="A93" s="1" t="s">
        <v>4</v>
      </c>
      <c r="B93" s="1" t="s">
        <v>11</v>
      </c>
      <c r="C93" s="1" t="s">
        <v>6</v>
      </c>
      <c r="D93" s="1" t="s">
        <v>98</v>
      </c>
      <c r="E93" s="1" t="s">
        <v>7</v>
      </c>
      <c r="F93" s="2">
        <v>1.24E-3</v>
      </c>
    </row>
    <row r="94" spans="1:6" x14ac:dyDescent="0.25">
      <c r="A94" s="1" t="s">
        <v>4</v>
      </c>
      <c r="B94" s="1" t="s">
        <v>11</v>
      </c>
      <c r="C94" s="1" t="s">
        <v>6</v>
      </c>
      <c r="D94" s="1" t="s">
        <v>32</v>
      </c>
      <c r="E94" s="1" t="s">
        <v>7</v>
      </c>
      <c r="F94" s="2">
        <v>42.115070000000003</v>
      </c>
    </row>
    <row r="95" spans="1:6" x14ac:dyDescent="0.25">
      <c r="A95" s="1" t="s">
        <v>4</v>
      </c>
      <c r="B95" s="1" t="s">
        <v>11</v>
      </c>
      <c r="C95" s="1" t="s">
        <v>6</v>
      </c>
      <c r="D95" s="1" t="s">
        <v>33</v>
      </c>
      <c r="E95" s="1" t="s">
        <v>7</v>
      </c>
      <c r="F95" s="2">
        <v>2518.0377800000001</v>
      </c>
    </row>
    <row r="96" spans="1:6" x14ac:dyDescent="0.25">
      <c r="A96" s="1" t="s">
        <v>4</v>
      </c>
      <c r="B96" s="1" t="s">
        <v>12</v>
      </c>
      <c r="C96" s="1" t="s">
        <v>6</v>
      </c>
      <c r="D96" s="1" t="s">
        <v>76</v>
      </c>
      <c r="E96" s="1" t="s">
        <v>7</v>
      </c>
      <c r="F96" s="2">
        <v>791.91658000000007</v>
      </c>
    </row>
    <row r="97" spans="1:6" x14ac:dyDescent="0.25">
      <c r="A97" s="1" t="s">
        <v>4</v>
      </c>
      <c r="B97" s="1" t="s">
        <v>12</v>
      </c>
      <c r="C97" s="1" t="s">
        <v>6</v>
      </c>
      <c r="D97" s="1" t="s">
        <v>78</v>
      </c>
      <c r="E97" s="1" t="s">
        <v>7</v>
      </c>
      <c r="F97" s="2">
        <v>1839.9493200000002</v>
      </c>
    </row>
    <row r="98" spans="1:6" x14ac:dyDescent="0.25">
      <c r="A98" s="1" t="s">
        <v>4</v>
      </c>
      <c r="B98" s="1" t="s">
        <v>12</v>
      </c>
      <c r="C98" s="1" t="s">
        <v>6</v>
      </c>
      <c r="D98" s="1" t="s">
        <v>80</v>
      </c>
      <c r="E98" s="1" t="s">
        <v>7</v>
      </c>
      <c r="F98" s="2">
        <v>6.4267099999999999</v>
      </c>
    </row>
    <row r="99" spans="1:6" x14ac:dyDescent="0.25">
      <c r="A99" s="1" t="s">
        <v>4</v>
      </c>
      <c r="B99" s="1" t="s">
        <v>12</v>
      </c>
      <c r="C99" s="1" t="s">
        <v>6</v>
      </c>
      <c r="D99" s="1" t="s">
        <v>82</v>
      </c>
      <c r="E99" s="1" t="s">
        <v>7</v>
      </c>
      <c r="F99" s="2">
        <v>6.0380900000000004</v>
      </c>
    </row>
    <row r="100" spans="1:6" x14ac:dyDescent="0.25">
      <c r="A100" s="1" t="s">
        <v>4</v>
      </c>
      <c r="B100" s="1" t="s">
        <v>12</v>
      </c>
      <c r="C100" s="1" t="s">
        <v>6</v>
      </c>
      <c r="D100" s="1" t="s">
        <v>84</v>
      </c>
      <c r="E100" s="1" t="s">
        <v>7</v>
      </c>
      <c r="F100" s="2">
        <v>0.38862000000000002</v>
      </c>
    </row>
    <row r="101" spans="1:6" x14ac:dyDescent="0.25">
      <c r="A101" s="1" t="s">
        <v>4</v>
      </c>
      <c r="B101" s="1" t="s">
        <v>12</v>
      </c>
      <c r="C101" s="1" t="s">
        <v>6</v>
      </c>
      <c r="D101" s="1" t="s">
        <v>86</v>
      </c>
      <c r="E101" s="1" t="s">
        <v>7</v>
      </c>
      <c r="F101" s="2">
        <v>1.78705</v>
      </c>
    </row>
    <row r="102" spans="1:6" x14ac:dyDescent="0.25">
      <c r="A102" s="1" t="s">
        <v>4</v>
      </c>
      <c r="B102" s="1" t="s">
        <v>12</v>
      </c>
      <c r="C102" s="1" t="s">
        <v>6</v>
      </c>
      <c r="D102" s="1" t="s">
        <v>88</v>
      </c>
      <c r="E102" s="1" t="s">
        <v>7</v>
      </c>
      <c r="F102" s="2">
        <v>0.42836000000000002</v>
      </c>
    </row>
    <row r="103" spans="1:6" x14ac:dyDescent="0.25">
      <c r="A103" s="1" t="s">
        <v>4</v>
      </c>
      <c r="B103" s="1" t="s">
        <v>12</v>
      </c>
      <c r="C103" s="1" t="s">
        <v>6</v>
      </c>
      <c r="D103" s="1" t="s">
        <v>90</v>
      </c>
      <c r="E103" s="1" t="s">
        <v>7</v>
      </c>
      <c r="F103" s="2">
        <v>225.12739000000002</v>
      </c>
    </row>
    <row r="104" spans="1:6" x14ac:dyDescent="0.25">
      <c r="A104" s="1" t="s">
        <v>4</v>
      </c>
      <c r="B104" s="1" t="s">
        <v>12</v>
      </c>
      <c r="C104" s="1" t="s">
        <v>6</v>
      </c>
      <c r="D104" s="1" t="s">
        <v>29</v>
      </c>
      <c r="E104" s="1" t="s">
        <v>7</v>
      </c>
      <c r="F104" s="2">
        <v>2865.6354100000003</v>
      </c>
    </row>
    <row r="105" spans="1:6" x14ac:dyDescent="0.25">
      <c r="A105" s="1" t="s">
        <v>4</v>
      </c>
      <c r="B105" s="1" t="s">
        <v>12</v>
      </c>
      <c r="C105" s="1" t="s">
        <v>6</v>
      </c>
      <c r="D105" s="1" t="s">
        <v>91</v>
      </c>
      <c r="E105" s="1" t="s">
        <v>7</v>
      </c>
      <c r="F105" s="2">
        <v>36.720770000000002</v>
      </c>
    </row>
    <row r="106" spans="1:6" x14ac:dyDescent="0.25">
      <c r="A106" s="1" t="s">
        <v>4</v>
      </c>
      <c r="B106" s="1" t="s">
        <v>12</v>
      </c>
      <c r="C106" s="1" t="s">
        <v>6</v>
      </c>
      <c r="D106" s="1" t="s">
        <v>92</v>
      </c>
      <c r="E106" s="1" t="s">
        <v>7</v>
      </c>
      <c r="F106" s="2">
        <v>20.243510000000001</v>
      </c>
    </row>
    <row r="107" spans="1:6" x14ac:dyDescent="0.25">
      <c r="A107" s="1" t="s">
        <v>4</v>
      </c>
      <c r="B107" s="1" t="s">
        <v>12</v>
      </c>
      <c r="C107" s="1" t="s">
        <v>6</v>
      </c>
      <c r="D107" s="1" t="s">
        <v>93</v>
      </c>
      <c r="E107" s="1" t="s">
        <v>7</v>
      </c>
      <c r="F107" s="2">
        <v>7.2999999999999996E-4</v>
      </c>
    </row>
    <row r="108" spans="1:6" x14ac:dyDescent="0.25">
      <c r="A108" s="1" t="s">
        <v>4</v>
      </c>
      <c r="B108" s="1" t="s">
        <v>12</v>
      </c>
      <c r="C108" s="1" t="s">
        <v>6</v>
      </c>
      <c r="D108" s="1" t="s">
        <v>94</v>
      </c>
      <c r="E108" s="1" t="s">
        <v>7</v>
      </c>
      <c r="F108" s="2">
        <v>7.2999999999999996E-4</v>
      </c>
    </row>
    <row r="109" spans="1:6" x14ac:dyDescent="0.25">
      <c r="A109" s="1" t="s">
        <v>4</v>
      </c>
      <c r="B109" s="1" t="s">
        <v>12</v>
      </c>
      <c r="C109" s="1" t="s">
        <v>6</v>
      </c>
      <c r="D109" s="1" t="s">
        <v>95</v>
      </c>
      <c r="E109" s="1" t="s">
        <v>7</v>
      </c>
      <c r="F109" s="2">
        <v>0</v>
      </c>
    </row>
    <row r="110" spans="1:6" x14ac:dyDescent="0.25">
      <c r="A110" s="1" t="s">
        <v>4</v>
      </c>
      <c r="B110" s="1" t="s">
        <v>12</v>
      </c>
      <c r="C110" s="1" t="s">
        <v>6</v>
      </c>
      <c r="D110" s="1" t="s">
        <v>96</v>
      </c>
      <c r="E110" s="1" t="s">
        <v>7</v>
      </c>
      <c r="F110" s="2">
        <v>2.4599999999999999E-3</v>
      </c>
    </row>
    <row r="111" spans="1:6" x14ac:dyDescent="0.25">
      <c r="A111" s="1" t="s">
        <v>4</v>
      </c>
      <c r="B111" s="1" t="s">
        <v>12</v>
      </c>
      <c r="C111" s="1" t="s">
        <v>6</v>
      </c>
      <c r="D111" s="1" t="s">
        <v>97</v>
      </c>
      <c r="E111" s="1" t="s">
        <v>7</v>
      </c>
      <c r="F111" s="2">
        <v>15.900180000000001</v>
      </c>
    </row>
    <row r="112" spans="1:6" x14ac:dyDescent="0.25">
      <c r="A112" s="1" t="s">
        <v>4</v>
      </c>
      <c r="B112" s="1" t="s">
        <v>12</v>
      </c>
      <c r="C112" s="1" t="s">
        <v>6</v>
      </c>
      <c r="D112" s="1" t="s">
        <v>98</v>
      </c>
      <c r="E112" s="1" t="s">
        <v>7</v>
      </c>
      <c r="F112" s="2">
        <v>2.64E-3</v>
      </c>
    </row>
    <row r="113" spans="1:6" x14ac:dyDescent="0.25">
      <c r="A113" s="1" t="s">
        <v>4</v>
      </c>
      <c r="B113" s="1" t="s">
        <v>12</v>
      </c>
      <c r="C113" s="1" t="s">
        <v>6</v>
      </c>
      <c r="D113" s="1" t="s">
        <v>32</v>
      </c>
      <c r="E113" s="1" t="s">
        <v>7</v>
      </c>
      <c r="F113" s="2">
        <v>72.870290000000011</v>
      </c>
    </row>
    <row r="114" spans="1:6" x14ac:dyDescent="0.25">
      <c r="A114" s="1" t="s">
        <v>4</v>
      </c>
      <c r="B114" s="1" t="s">
        <v>12</v>
      </c>
      <c r="C114" s="1" t="s">
        <v>6</v>
      </c>
      <c r="D114" s="1" t="s">
        <v>33</v>
      </c>
      <c r="E114" s="1" t="s">
        <v>7</v>
      </c>
      <c r="F114" s="2">
        <v>2938.5057000000002</v>
      </c>
    </row>
    <row r="115" spans="1:6" x14ac:dyDescent="0.25">
      <c r="A115" s="1" t="s">
        <v>4</v>
      </c>
      <c r="B115" s="1" t="s">
        <v>13</v>
      </c>
      <c r="C115" s="1" t="s">
        <v>6</v>
      </c>
      <c r="D115" s="1" t="s">
        <v>76</v>
      </c>
      <c r="E115" s="1" t="s">
        <v>7</v>
      </c>
      <c r="F115" s="2">
        <v>2250.1493100000002</v>
      </c>
    </row>
    <row r="116" spans="1:6" x14ac:dyDescent="0.25">
      <c r="A116" s="1" t="s">
        <v>4</v>
      </c>
      <c r="B116" s="1" t="s">
        <v>13</v>
      </c>
      <c r="C116" s="1" t="s">
        <v>6</v>
      </c>
      <c r="D116" s="1" t="s">
        <v>78</v>
      </c>
      <c r="E116" s="1" t="s">
        <v>7</v>
      </c>
      <c r="F116" s="2">
        <v>6520.2609900000007</v>
      </c>
    </row>
    <row r="117" spans="1:6" x14ac:dyDescent="0.25">
      <c r="A117" s="1" t="s">
        <v>4</v>
      </c>
      <c r="B117" s="1" t="s">
        <v>13</v>
      </c>
      <c r="C117" s="1" t="s">
        <v>6</v>
      </c>
      <c r="D117" s="1" t="s">
        <v>80</v>
      </c>
      <c r="E117" s="1" t="s">
        <v>7</v>
      </c>
      <c r="F117" s="2">
        <v>100.44176000000002</v>
      </c>
    </row>
    <row r="118" spans="1:6" x14ac:dyDescent="0.25">
      <c r="A118" s="1" t="s">
        <v>4</v>
      </c>
      <c r="B118" s="1" t="s">
        <v>13</v>
      </c>
      <c r="C118" s="1" t="s">
        <v>6</v>
      </c>
      <c r="D118" s="1" t="s">
        <v>82</v>
      </c>
      <c r="E118" s="1" t="s">
        <v>7</v>
      </c>
      <c r="F118" s="2">
        <v>98.594390000000004</v>
      </c>
    </row>
    <row r="119" spans="1:6" x14ac:dyDescent="0.25">
      <c r="A119" s="1" t="s">
        <v>4</v>
      </c>
      <c r="B119" s="1" t="s">
        <v>13</v>
      </c>
      <c r="C119" s="1" t="s">
        <v>6</v>
      </c>
      <c r="D119" s="1" t="s">
        <v>84</v>
      </c>
      <c r="E119" s="1" t="s">
        <v>7</v>
      </c>
      <c r="F119" s="2">
        <v>1.8473700000000002</v>
      </c>
    </row>
    <row r="120" spans="1:6" x14ac:dyDescent="0.25">
      <c r="A120" s="1" t="s">
        <v>4</v>
      </c>
      <c r="B120" s="1" t="s">
        <v>13</v>
      </c>
      <c r="C120" s="1" t="s">
        <v>6</v>
      </c>
      <c r="D120" s="1" t="s">
        <v>86</v>
      </c>
      <c r="E120" s="1" t="s">
        <v>7</v>
      </c>
      <c r="F120" s="2">
        <v>29.846889999999998</v>
      </c>
    </row>
    <row r="121" spans="1:6" x14ac:dyDescent="0.25">
      <c r="A121" s="1" t="s">
        <v>4</v>
      </c>
      <c r="B121" s="1" t="s">
        <v>13</v>
      </c>
      <c r="C121" s="1" t="s">
        <v>6</v>
      </c>
      <c r="D121" s="1" t="s">
        <v>88</v>
      </c>
      <c r="E121" s="1" t="s">
        <v>7</v>
      </c>
      <c r="F121" s="2">
        <v>7.6713100000000001</v>
      </c>
    </row>
    <row r="122" spans="1:6" x14ac:dyDescent="0.25">
      <c r="A122" s="1" t="s">
        <v>4</v>
      </c>
      <c r="B122" s="1" t="s">
        <v>13</v>
      </c>
      <c r="C122" s="1" t="s">
        <v>6</v>
      </c>
      <c r="D122" s="1" t="s">
        <v>90</v>
      </c>
      <c r="E122" s="1" t="s">
        <v>7</v>
      </c>
      <c r="F122" s="2">
        <v>536.22877000000005</v>
      </c>
    </row>
    <row r="123" spans="1:6" x14ac:dyDescent="0.25">
      <c r="A123" s="1" t="s">
        <v>4</v>
      </c>
      <c r="B123" s="1" t="s">
        <v>13</v>
      </c>
      <c r="C123" s="1" t="s">
        <v>6</v>
      </c>
      <c r="D123" s="1" t="s">
        <v>29</v>
      </c>
      <c r="E123" s="1" t="s">
        <v>7</v>
      </c>
      <c r="F123" s="2">
        <v>9444.5990299999994</v>
      </c>
    </row>
    <row r="124" spans="1:6" x14ac:dyDescent="0.25">
      <c r="A124" s="1" t="s">
        <v>4</v>
      </c>
      <c r="B124" s="1" t="s">
        <v>13</v>
      </c>
      <c r="C124" s="1" t="s">
        <v>6</v>
      </c>
      <c r="D124" s="1" t="s">
        <v>91</v>
      </c>
      <c r="E124" s="1" t="s">
        <v>7</v>
      </c>
      <c r="F124" s="2">
        <v>92.2256</v>
      </c>
    </row>
    <row r="125" spans="1:6" x14ac:dyDescent="0.25">
      <c r="A125" s="1" t="s">
        <v>4</v>
      </c>
      <c r="B125" s="1" t="s">
        <v>13</v>
      </c>
      <c r="C125" s="1" t="s">
        <v>6</v>
      </c>
      <c r="D125" s="1" t="s">
        <v>92</v>
      </c>
      <c r="E125" s="1" t="s">
        <v>7</v>
      </c>
      <c r="F125" s="2">
        <v>110.539</v>
      </c>
    </row>
    <row r="126" spans="1:6" x14ac:dyDescent="0.25">
      <c r="A126" s="1" t="s">
        <v>4</v>
      </c>
      <c r="B126" s="1" t="s">
        <v>13</v>
      </c>
      <c r="C126" s="1" t="s">
        <v>6</v>
      </c>
      <c r="D126" s="1" t="s">
        <v>93</v>
      </c>
      <c r="E126" s="1" t="s">
        <v>7</v>
      </c>
      <c r="F126" s="2">
        <v>2.1818599999999999</v>
      </c>
    </row>
    <row r="127" spans="1:6" x14ac:dyDescent="0.25">
      <c r="A127" s="1" t="s">
        <v>4</v>
      </c>
      <c r="B127" s="1" t="s">
        <v>13</v>
      </c>
      <c r="C127" s="1" t="s">
        <v>6</v>
      </c>
      <c r="D127" s="1" t="s">
        <v>94</v>
      </c>
      <c r="E127" s="1" t="s">
        <v>7</v>
      </c>
      <c r="F127" s="2">
        <v>2.1818599999999999</v>
      </c>
    </row>
    <row r="128" spans="1:6" x14ac:dyDescent="0.25">
      <c r="A128" s="1" t="s">
        <v>4</v>
      </c>
      <c r="B128" s="1" t="s">
        <v>13</v>
      </c>
      <c r="C128" s="1" t="s">
        <v>6</v>
      </c>
      <c r="D128" s="1" t="s">
        <v>95</v>
      </c>
      <c r="E128" s="1" t="s">
        <v>7</v>
      </c>
      <c r="F128" s="2">
        <v>0</v>
      </c>
    </row>
    <row r="129" spans="1:6" x14ac:dyDescent="0.25">
      <c r="A129" s="1" t="s">
        <v>4</v>
      </c>
      <c r="B129" s="1" t="s">
        <v>13</v>
      </c>
      <c r="C129" s="1" t="s">
        <v>6</v>
      </c>
      <c r="D129" s="1" t="s">
        <v>96</v>
      </c>
      <c r="E129" s="1" t="s">
        <v>7</v>
      </c>
      <c r="F129" s="2">
        <v>1.2233000000000001</v>
      </c>
    </row>
    <row r="130" spans="1:6" x14ac:dyDescent="0.25">
      <c r="A130" s="1" t="s">
        <v>4</v>
      </c>
      <c r="B130" s="1" t="s">
        <v>13</v>
      </c>
      <c r="C130" s="1" t="s">
        <v>6</v>
      </c>
      <c r="D130" s="1" t="s">
        <v>97</v>
      </c>
      <c r="E130" s="1" t="s">
        <v>7</v>
      </c>
      <c r="F130" s="2">
        <v>4.0789900000000001</v>
      </c>
    </row>
    <row r="131" spans="1:6" x14ac:dyDescent="0.25">
      <c r="A131" s="1" t="s">
        <v>4</v>
      </c>
      <c r="B131" s="1" t="s">
        <v>13</v>
      </c>
      <c r="C131" s="1" t="s">
        <v>6</v>
      </c>
      <c r="D131" s="1" t="s">
        <v>98</v>
      </c>
      <c r="E131" s="1" t="s">
        <v>7</v>
      </c>
      <c r="F131" s="2">
        <v>0</v>
      </c>
    </row>
    <row r="132" spans="1:6" x14ac:dyDescent="0.25">
      <c r="A132" s="1" t="s">
        <v>4</v>
      </c>
      <c r="B132" s="1" t="s">
        <v>13</v>
      </c>
      <c r="C132" s="1" t="s">
        <v>6</v>
      </c>
      <c r="D132" s="1" t="s">
        <v>32</v>
      </c>
      <c r="E132" s="1" t="s">
        <v>7</v>
      </c>
      <c r="F132" s="2">
        <v>210.24875</v>
      </c>
    </row>
    <row r="133" spans="1:6" x14ac:dyDescent="0.25">
      <c r="A133" s="1" t="s">
        <v>4</v>
      </c>
      <c r="B133" s="1" t="s">
        <v>13</v>
      </c>
      <c r="C133" s="1" t="s">
        <v>6</v>
      </c>
      <c r="D133" s="1" t="s">
        <v>33</v>
      </c>
      <c r="E133" s="1" t="s">
        <v>7</v>
      </c>
      <c r="F133" s="2">
        <v>9654.8477800000001</v>
      </c>
    </row>
    <row r="134" spans="1:6" x14ac:dyDescent="0.25">
      <c r="A134" s="1" t="s">
        <v>4</v>
      </c>
      <c r="B134" s="1" t="s">
        <v>14</v>
      </c>
      <c r="C134" s="1" t="s">
        <v>6</v>
      </c>
      <c r="D134" s="1" t="s">
        <v>76</v>
      </c>
      <c r="E134" s="1" t="s">
        <v>7</v>
      </c>
      <c r="F134" s="2">
        <v>1843.86394</v>
      </c>
    </row>
    <row r="135" spans="1:6" x14ac:dyDescent="0.25">
      <c r="A135" s="1" t="s">
        <v>4</v>
      </c>
      <c r="B135" s="1" t="s">
        <v>14</v>
      </c>
      <c r="C135" s="1" t="s">
        <v>6</v>
      </c>
      <c r="D135" s="1" t="s">
        <v>78</v>
      </c>
      <c r="E135" s="1" t="s">
        <v>7</v>
      </c>
      <c r="F135" s="2">
        <v>3829.5141200000003</v>
      </c>
    </row>
    <row r="136" spans="1:6" x14ac:dyDescent="0.25">
      <c r="A136" s="1" t="s">
        <v>4</v>
      </c>
      <c r="B136" s="1" t="s">
        <v>14</v>
      </c>
      <c r="C136" s="1" t="s">
        <v>6</v>
      </c>
      <c r="D136" s="1" t="s">
        <v>80</v>
      </c>
      <c r="E136" s="1" t="s">
        <v>7</v>
      </c>
      <c r="F136" s="2">
        <v>58.949800000000003</v>
      </c>
    </row>
    <row r="137" spans="1:6" x14ac:dyDescent="0.25">
      <c r="A137" s="1" t="s">
        <v>4</v>
      </c>
      <c r="B137" s="1" t="s">
        <v>14</v>
      </c>
      <c r="C137" s="1" t="s">
        <v>6</v>
      </c>
      <c r="D137" s="1" t="s">
        <v>82</v>
      </c>
      <c r="E137" s="1" t="s">
        <v>7</v>
      </c>
      <c r="F137" s="2">
        <v>56.19323</v>
      </c>
    </row>
    <row r="138" spans="1:6" x14ac:dyDescent="0.25">
      <c r="A138" s="1" t="s">
        <v>4</v>
      </c>
      <c r="B138" s="1" t="s">
        <v>14</v>
      </c>
      <c r="C138" s="1" t="s">
        <v>6</v>
      </c>
      <c r="D138" s="1" t="s">
        <v>84</v>
      </c>
      <c r="E138" s="1" t="s">
        <v>7</v>
      </c>
      <c r="F138" s="2">
        <v>2.75657</v>
      </c>
    </row>
    <row r="139" spans="1:6" x14ac:dyDescent="0.25">
      <c r="A139" s="1" t="s">
        <v>4</v>
      </c>
      <c r="B139" s="1" t="s">
        <v>14</v>
      </c>
      <c r="C139" s="1" t="s">
        <v>6</v>
      </c>
      <c r="D139" s="1" t="s">
        <v>86</v>
      </c>
      <c r="E139" s="1" t="s">
        <v>7</v>
      </c>
      <c r="F139" s="2">
        <v>39.183430000000001</v>
      </c>
    </row>
    <row r="140" spans="1:6" x14ac:dyDescent="0.25">
      <c r="A140" s="1" t="s">
        <v>4</v>
      </c>
      <c r="B140" s="1" t="s">
        <v>14</v>
      </c>
      <c r="C140" s="1" t="s">
        <v>6</v>
      </c>
      <c r="D140" s="1" t="s">
        <v>88</v>
      </c>
      <c r="E140" s="1" t="s">
        <v>7</v>
      </c>
      <c r="F140" s="2">
        <v>3.0733000000000001</v>
      </c>
    </row>
    <row r="141" spans="1:6" x14ac:dyDescent="0.25">
      <c r="A141" s="1" t="s">
        <v>4</v>
      </c>
      <c r="B141" s="1" t="s">
        <v>14</v>
      </c>
      <c r="C141" s="1" t="s">
        <v>6</v>
      </c>
      <c r="D141" s="1" t="s">
        <v>90</v>
      </c>
      <c r="E141" s="1" t="s">
        <v>7</v>
      </c>
      <c r="F141" s="2">
        <v>375.21232000000003</v>
      </c>
    </row>
    <row r="142" spans="1:6" x14ac:dyDescent="0.25">
      <c r="A142" s="1" t="s">
        <v>4</v>
      </c>
      <c r="B142" s="1" t="s">
        <v>14</v>
      </c>
      <c r="C142" s="1" t="s">
        <v>6</v>
      </c>
      <c r="D142" s="1" t="s">
        <v>29</v>
      </c>
      <c r="E142" s="1" t="s">
        <v>7</v>
      </c>
      <c r="F142" s="2">
        <v>6149.79691</v>
      </c>
    </row>
    <row r="143" spans="1:6" x14ac:dyDescent="0.25">
      <c r="A143" s="1" t="s">
        <v>4</v>
      </c>
      <c r="B143" s="1" t="s">
        <v>14</v>
      </c>
      <c r="C143" s="1" t="s">
        <v>6</v>
      </c>
      <c r="D143" s="1" t="s">
        <v>91</v>
      </c>
      <c r="E143" s="1" t="s">
        <v>7</v>
      </c>
      <c r="F143" s="2">
        <v>65.436350000000004</v>
      </c>
    </row>
    <row r="144" spans="1:6" x14ac:dyDescent="0.25">
      <c r="A144" s="1" t="s">
        <v>4</v>
      </c>
      <c r="B144" s="1" t="s">
        <v>14</v>
      </c>
      <c r="C144" s="1" t="s">
        <v>6</v>
      </c>
      <c r="D144" s="1" t="s">
        <v>92</v>
      </c>
      <c r="E144" s="1" t="s">
        <v>7</v>
      </c>
      <c r="F144" s="2">
        <v>77.752070000000003</v>
      </c>
    </row>
    <row r="145" spans="1:6" x14ac:dyDescent="0.25">
      <c r="A145" s="1" t="s">
        <v>4</v>
      </c>
      <c r="B145" s="1" t="s">
        <v>14</v>
      </c>
      <c r="C145" s="1" t="s">
        <v>6</v>
      </c>
      <c r="D145" s="1" t="s">
        <v>93</v>
      </c>
      <c r="E145" s="1" t="s">
        <v>7</v>
      </c>
      <c r="F145" s="2">
        <v>1.9931400000000001</v>
      </c>
    </row>
    <row r="146" spans="1:6" x14ac:dyDescent="0.25">
      <c r="A146" s="1" t="s">
        <v>4</v>
      </c>
      <c r="B146" s="1" t="s">
        <v>14</v>
      </c>
      <c r="C146" s="1" t="s">
        <v>6</v>
      </c>
      <c r="D146" s="1" t="s">
        <v>94</v>
      </c>
      <c r="E146" s="1" t="s">
        <v>7</v>
      </c>
      <c r="F146" s="2">
        <v>1.9931400000000001</v>
      </c>
    </row>
    <row r="147" spans="1:6" x14ac:dyDescent="0.25">
      <c r="A147" s="1" t="s">
        <v>4</v>
      </c>
      <c r="B147" s="1" t="s">
        <v>14</v>
      </c>
      <c r="C147" s="1" t="s">
        <v>6</v>
      </c>
      <c r="D147" s="1" t="s">
        <v>95</v>
      </c>
      <c r="E147" s="1" t="s">
        <v>7</v>
      </c>
      <c r="F147" s="2">
        <v>0</v>
      </c>
    </row>
    <row r="148" spans="1:6" x14ac:dyDescent="0.25">
      <c r="A148" s="1" t="s">
        <v>4</v>
      </c>
      <c r="B148" s="1" t="s">
        <v>14</v>
      </c>
      <c r="C148" s="1" t="s">
        <v>6</v>
      </c>
      <c r="D148" s="1" t="s">
        <v>96</v>
      </c>
      <c r="E148" s="1" t="s">
        <v>7</v>
      </c>
      <c r="F148" s="2">
        <v>4.7060000000000005E-2</v>
      </c>
    </row>
    <row r="149" spans="1:6" x14ac:dyDescent="0.25">
      <c r="A149" s="1" t="s">
        <v>4</v>
      </c>
      <c r="B149" s="1" t="s">
        <v>14</v>
      </c>
      <c r="C149" s="1" t="s">
        <v>6</v>
      </c>
      <c r="D149" s="1" t="s">
        <v>97</v>
      </c>
      <c r="E149" s="1" t="s">
        <v>7</v>
      </c>
      <c r="F149" s="2">
        <v>6.2663400000000005</v>
      </c>
    </row>
    <row r="150" spans="1:6" x14ac:dyDescent="0.25">
      <c r="A150" s="1" t="s">
        <v>4</v>
      </c>
      <c r="B150" s="1" t="s">
        <v>14</v>
      </c>
      <c r="C150" s="1" t="s">
        <v>6</v>
      </c>
      <c r="D150" s="1" t="s">
        <v>98</v>
      </c>
      <c r="E150" s="1" t="s">
        <v>7</v>
      </c>
      <c r="F150" s="2">
        <v>0.23299</v>
      </c>
    </row>
    <row r="151" spans="1:6" x14ac:dyDescent="0.25">
      <c r="A151" s="1" t="s">
        <v>4</v>
      </c>
      <c r="B151" s="1" t="s">
        <v>14</v>
      </c>
      <c r="C151" s="1" t="s">
        <v>6</v>
      </c>
      <c r="D151" s="1" t="s">
        <v>32</v>
      </c>
      <c r="E151" s="1" t="s">
        <v>7</v>
      </c>
      <c r="F151" s="2">
        <v>151.72795000000002</v>
      </c>
    </row>
    <row r="152" spans="1:6" x14ac:dyDescent="0.25">
      <c r="A152" s="1" t="s">
        <v>4</v>
      </c>
      <c r="B152" s="1" t="s">
        <v>14</v>
      </c>
      <c r="C152" s="1" t="s">
        <v>6</v>
      </c>
      <c r="D152" s="1" t="s">
        <v>33</v>
      </c>
      <c r="E152" s="1" t="s">
        <v>7</v>
      </c>
      <c r="F152" s="2">
        <v>6301.5248600000004</v>
      </c>
    </row>
    <row r="153" spans="1:6" x14ac:dyDescent="0.25">
      <c r="A153" s="1" t="s">
        <v>4</v>
      </c>
      <c r="B153" s="1" t="s">
        <v>15</v>
      </c>
      <c r="C153" s="1" t="s">
        <v>6</v>
      </c>
      <c r="D153" s="1" t="s">
        <v>76</v>
      </c>
      <c r="E153" s="1" t="s">
        <v>7</v>
      </c>
      <c r="F153" s="2">
        <v>427.72901999999999</v>
      </c>
    </row>
    <row r="154" spans="1:6" x14ac:dyDescent="0.25">
      <c r="A154" s="1" t="s">
        <v>4</v>
      </c>
      <c r="B154" s="1" t="s">
        <v>15</v>
      </c>
      <c r="C154" s="1" t="s">
        <v>6</v>
      </c>
      <c r="D154" s="1" t="s">
        <v>78</v>
      </c>
      <c r="E154" s="1" t="s">
        <v>7</v>
      </c>
      <c r="F154" s="2">
        <v>1012.01794</v>
      </c>
    </row>
    <row r="155" spans="1:6" x14ac:dyDescent="0.25">
      <c r="A155" s="1" t="s">
        <v>4</v>
      </c>
      <c r="B155" s="1" t="s">
        <v>15</v>
      </c>
      <c r="C155" s="1" t="s">
        <v>6</v>
      </c>
      <c r="D155" s="1" t="s">
        <v>80</v>
      </c>
      <c r="E155" s="1" t="s">
        <v>7</v>
      </c>
      <c r="F155" s="2">
        <v>4.48651</v>
      </c>
    </row>
    <row r="156" spans="1:6" x14ac:dyDescent="0.25">
      <c r="A156" s="1" t="s">
        <v>4</v>
      </c>
      <c r="B156" s="1" t="s">
        <v>15</v>
      </c>
      <c r="C156" s="1" t="s">
        <v>6</v>
      </c>
      <c r="D156" s="1" t="s">
        <v>82</v>
      </c>
      <c r="E156" s="1" t="s">
        <v>7</v>
      </c>
      <c r="F156" s="2">
        <v>4.3601599999999996</v>
      </c>
    </row>
    <row r="157" spans="1:6" x14ac:dyDescent="0.25">
      <c r="A157" s="1" t="s">
        <v>4</v>
      </c>
      <c r="B157" s="1" t="s">
        <v>15</v>
      </c>
      <c r="C157" s="1" t="s">
        <v>6</v>
      </c>
      <c r="D157" s="1" t="s">
        <v>84</v>
      </c>
      <c r="E157" s="1" t="s">
        <v>7</v>
      </c>
      <c r="F157" s="2">
        <v>0.12635000000000002</v>
      </c>
    </row>
    <row r="158" spans="1:6" x14ac:dyDescent="0.25">
      <c r="A158" s="1" t="s">
        <v>4</v>
      </c>
      <c r="B158" s="1" t="s">
        <v>15</v>
      </c>
      <c r="C158" s="1" t="s">
        <v>6</v>
      </c>
      <c r="D158" s="1" t="s">
        <v>86</v>
      </c>
      <c r="E158" s="1" t="s">
        <v>7</v>
      </c>
      <c r="F158" s="2">
        <v>2.1958099999999998</v>
      </c>
    </row>
    <row r="159" spans="1:6" x14ac:dyDescent="0.25">
      <c r="A159" s="1" t="s">
        <v>4</v>
      </c>
      <c r="B159" s="1" t="s">
        <v>15</v>
      </c>
      <c r="C159" s="1" t="s">
        <v>6</v>
      </c>
      <c r="D159" s="1" t="s">
        <v>88</v>
      </c>
      <c r="E159" s="1" t="s">
        <v>7</v>
      </c>
      <c r="F159" s="2">
        <v>0.11287999999999999</v>
      </c>
    </row>
    <row r="160" spans="1:6" x14ac:dyDescent="0.25">
      <c r="A160" s="1" t="s">
        <v>4</v>
      </c>
      <c r="B160" s="1" t="s">
        <v>15</v>
      </c>
      <c r="C160" s="1" t="s">
        <v>6</v>
      </c>
      <c r="D160" s="1" t="s">
        <v>90</v>
      </c>
      <c r="E160" s="1" t="s">
        <v>7</v>
      </c>
      <c r="F160" s="2">
        <v>128.20531</v>
      </c>
    </row>
    <row r="161" spans="1:6" x14ac:dyDescent="0.25">
      <c r="A161" s="1" t="s">
        <v>4</v>
      </c>
      <c r="B161" s="1" t="s">
        <v>15</v>
      </c>
      <c r="C161" s="1" t="s">
        <v>6</v>
      </c>
      <c r="D161" s="1" t="s">
        <v>29</v>
      </c>
      <c r="E161" s="1" t="s">
        <v>7</v>
      </c>
      <c r="F161" s="2">
        <v>1574.74747</v>
      </c>
    </row>
    <row r="162" spans="1:6" x14ac:dyDescent="0.25">
      <c r="A162" s="1" t="s">
        <v>4</v>
      </c>
      <c r="B162" s="1" t="s">
        <v>15</v>
      </c>
      <c r="C162" s="1" t="s">
        <v>6</v>
      </c>
      <c r="D162" s="1" t="s">
        <v>91</v>
      </c>
      <c r="E162" s="1" t="s">
        <v>7</v>
      </c>
      <c r="F162" s="2">
        <v>4.8495299999999997</v>
      </c>
    </row>
    <row r="163" spans="1:6" x14ac:dyDescent="0.25">
      <c r="A163" s="1" t="s">
        <v>4</v>
      </c>
      <c r="B163" s="1" t="s">
        <v>15</v>
      </c>
      <c r="C163" s="1" t="s">
        <v>6</v>
      </c>
      <c r="D163" s="1" t="s">
        <v>92</v>
      </c>
      <c r="E163" s="1" t="s">
        <v>7</v>
      </c>
      <c r="F163" s="2">
        <v>13.603009999999999</v>
      </c>
    </row>
    <row r="164" spans="1:6" x14ac:dyDescent="0.25">
      <c r="A164" s="1" t="s">
        <v>4</v>
      </c>
      <c r="B164" s="1" t="s">
        <v>15</v>
      </c>
      <c r="C164" s="1" t="s">
        <v>6</v>
      </c>
      <c r="D164" s="1" t="s">
        <v>93</v>
      </c>
      <c r="E164" s="1" t="s">
        <v>7</v>
      </c>
      <c r="F164" s="2">
        <v>0.32711000000000001</v>
      </c>
    </row>
    <row r="165" spans="1:6" x14ac:dyDescent="0.25">
      <c r="A165" s="1" t="s">
        <v>4</v>
      </c>
      <c r="B165" s="1" t="s">
        <v>15</v>
      </c>
      <c r="C165" s="1" t="s">
        <v>6</v>
      </c>
      <c r="D165" s="1" t="s">
        <v>94</v>
      </c>
      <c r="E165" s="1" t="s">
        <v>7</v>
      </c>
      <c r="F165" s="2">
        <v>0.32711000000000001</v>
      </c>
    </row>
    <row r="166" spans="1:6" x14ac:dyDescent="0.25">
      <c r="A166" s="1" t="s">
        <v>4</v>
      </c>
      <c r="B166" s="1" t="s">
        <v>15</v>
      </c>
      <c r="C166" s="1" t="s">
        <v>6</v>
      </c>
      <c r="D166" s="1" t="s">
        <v>95</v>
      </c>
      <c r="E166" s="1" t="s">
        <v>7</v>
      </c>
      <c r="F166" s="2">
        <v>0</v>
      </c>
    </row>
    <row r="167" spans="1:6" x14ac:dyDescent="0.25">
      <c r="A167" s="1" t="s">
        <v>4</v>
      </c>
      <c r="B167" s="1" t="s">
        <v>15</v>
      </c>
      <c r="C167" s="1" t="s">
        <v>6</v>
      </c>
      <c r="D167" s="1" t="s">
        <v>96</v>
      </c>
      <c r="E167" s="1" t="s">
        <v>7</v>
      </c>
      <c r="F167" s="2">
        <v>0</v>
      </c>
    </row>
    <row r="168" spans="1:6" x14ac:dyDescent="0.25">
      <c r="A168" s="1" t="s">
        <v>4</v>
      </c>
      <c r="B168" s="1" t="s">
        <v>15</v>
      </c>
      <c r="C168" s="1" t="s">
        <v>6</v>
      </c>
      <c r="D168" s="1" t="s">
        <v>97</v>
      </c>
      <c r="E168" s="1" t="s">
        <v>7</v>
      </c>
      <c r="F168" s="2">
        <v>0.35331999999999997</v>
      </c>
    </row>
    <row r="169" spans="1:6" x14ac:dyDescent="0.25">
      <c r="A169" s="1" t="s">
        <v>4</v>
      </c>
      <c r="B169" s="1" t="s">
        <v>15</v>
      </c>
      <c r="C169" s="1" t="s">
        <v>6</v>
      </c>
      <c r="D169" s="1" t="s">
        <v>98</v>
      </c>
      <c r="E169" s="1" t="s">
        <v>7</v>
      </c>
      <c r="F169" s="2">
        <v>0</v>
      </c>
    </row>
    <row r="170" spans="1:6" x14ac:dyDescent="0.25">
      <c r="A170" s="1" t="s">
        <v>4</v>
      </c>
      <c r="B170" s="1" t="s">
        <v>15</v>
      </c>
      <c r="C170" s="1" t="s">
        <v>6</v>
      </c>
      <c r="D170" s="1" t="s">
        <v>32</v>
      </c>
      <c r="E170" s="1" t="s">
        <v>7</v>
      </c>
      <c r="F170" s="2">
        <v>19.13297</v>
      </c>
    </row>
    <row r="171" spans="1:6" x14ac:dyDescent="0.25">
      <c r="A171" s="1" t="s">
        <v>4</v>
      </c>
      <c r="B171" s="1" t="s">
        <v>15</v>
      </c>
      <c r="C171" s="1" t="s">
        <v>6</v>
      </c>
      <c r="D171" s="1" t="s">
        <v>33</v>
      </c>
      <c r="E171" s="1" t="s">
        <v>7</v>
      </c>
      <c r="F171" s="2">
        <v>1593.8804399999999</v>
      </c>
    </row>
    <row r="172" spans="1:6" x14ac:dyDescent="0.25">
      <c r="A172" s="1" t="s">
        <v>4</v>
      </c>
      <c r="B172" s="1" t="s">
        <v>16</v>
      </c>
      <c r="C172" s="1" t="s">
        <v>6</v>
      </c>
      <c r="D172" s="1" t="s">
        <v>76</v>
      </c>
      <c r="E172" s="1" t="s">
        <v>7</v>
      </c>
      <c r="F172" s="2">
        <v>783.05309999999997</v>
      </c>
    </row>
    <row r="173" spans="1:6" x14ac:dyDescent="0.25">
      <c r="A173" s="1" t="s">
        <v>4</v>
      </c>
      <c r="B173" s="1" t="s">
        <v>16</v>
      </c>
      <c r="C173" s="1" t="s">
        <v>6</v>
      </c>
      <c r="D173" s="1" t="s">
        <v>78</v>
      </c>
      <c r="E173" s="1" t="s">
        <v>7</v>
      </c>
      <c r="F173" s="2">
        <v>1782.0979500000001</v>
      </c>
    </row>
    <row r="174" spans="1:6" x14ac:dyDescent="0.25">
      <c r="A174" s="1" t="s">
        <v>4</v>
      </c>
      <c r="B174" s="1" t="s">
        <v>16</v>
      </c>
      <c r="C174" s="1" t="s">
        <v>6</v>
      </c>
      <c r="D174" s="1" t="s">
        <v>80</v>
      </c>
      <c r="E174" s="1" t="s">
        <v>7</v>
      </c>
      <c r="F174" s="2">
        <v>15.86331</v>
      </c>
    </row>
    <row r="175" spans="1:6" x14ac:dyDescent="0.25">
      <c r="A175" s="1" t="s">
        <v>4</v>
      </c>
      <c r="B175" s="1" t="s">
        <v>16</v>
      </c>
      <c r="C175" s="1" t="s">
        <v>6</v>
      </c>
      <c r="D175" s="1" t="s">
        <v>82</v>
      </c>
      <c r="E175" s="1" t="s">
        <v>7</v>
      </c>
      <c r="F175" s="2">
        <v>11.39812</v>
      </c>
    </row>
    <row r="176" spans="1:6" x14ac:dyDescent="0.25">
      <c r="A176" s="1" t="s">
        <v>4</v>
      </c>
      <c r="B176" s="1" t="s">
        <v>16</v>
      </c>
      <c r="C176" s="1" t="s">
        <v>6</v>
      </c>
      <c r="D176" s="1" t="s">
        <v>84</v>
      </c>
      <c r="E176" s="1" t="s">
        <v>7</v>
      </c>
      <c r="F176" s="2">
        <v>4.4651900000000007</v>
      </c>
    </row>
    <row r="177" spans="1:6" x14ac:dyDescent="0.25">
      <c r="A177" s="1" t="s">
        <v>4</v>
      </c>
      <c r="B177" s="1" t="s">
        <v>16</v>
      </c>
      <c r="C177" s="1" t="s">
        <v>6</v>
      </c>
      <c r="D177" s="1" t="s">
        <v>86</v>
      </c>
      <c r="E177" s="1" t="s">
        <v>7</v>
      </c>
      <c r="F177" s="2">
        <v>1.8630199999999999</v>
      </c>
    </row>
    <row r="178" spans="1:6" x14ac:dyDescent="0.25">
      <c r="A178" s="1" t="s">
        <v>4</v>
      </c>
      <c r="B178" s="1" t="s">
        <v>16</v>
      </c>
      <c r="C178" s="1" t="s">
        <v>6</v>
      </c>
      <c r="D178" s="1" t="s">
        <v>88</v>
      </c>
      <c r="E178" s="1" t="s">
        <v>7</v>
      </c>
      <c r="F178" s="2">
        <v>1.0916400000000002</v>
      </c>
    </row>
    <row r="179" spans="1:6" x14ac:dyDescent="0.25">
      <c r="A179" s="1" t="s">
        <v>4</v>
      </c>
      <c r="B179" s="1" t="s">
        <v>16</v>
      </c>
      <c r="C179" s="1" t="s">
        <v>6</v>
      </c>
      <c r="D179" s="1" t="s">
        <v>90</v>
      </c>
      <c r="E179" s="1" t="s">
        <v>7</v>
      </c>
      <c r="F179" s="2">
        <v>176.62211000000002</v>
      </c>
    </row>
    <row r="180" spans="1:6" x14ac:dyDescent="0.25">
      <c r="A180" s="1" t="s">
        <v>4</v>
      </c>
      <c r="B180" s="1" t="s">
        <v>16</v>
      </c>
      <c r="C180" s="1" t="s">
        <v>6</v>
      </c>
      <c r="D180" s="1" t="s">
        <v>29</v>
      </c>
      <c r="E180" s="1" t="s">
        <v>7</v>
      </c>
      <c r="F180" s="2">
        <v>2760.5911299999998</v>
      </c>
    </row>
    <row r="181" spans="1:6" x14ac:dyDescent="0.25">
      <c r="A181" s="1" t="s">
        <v>4</v>
      </c>
      <c r="B181" s="1" t="s">
        <v>16</v>
      </c>
      <c r="C181" s="1" t="s">
        <v>6</v>
      </c>
      <c r="D181" s="1" t="s">
        <v>91</v>
      </c>
      <c r="E181" s="1" t="s">
        <v>7</v>
      </c>
      <c r="F181" s="2">
        <v>11.01928</v>
      </c>
    </row>
    <row r="182" spans="1:6" x14ac:dyDescent="0.25">
      <c r="A182" s="1" t="s">
        <v>4</v>
      </c>
      <c r="B182" s="1" t="s">
        <v>16</v>
      </c>
      <c r="C182" s="1" t="s">
        <v>6</v>
      </c>
      <c r="D182" s="1" t="s">
        <v>92</v>
      </c>
      <c r="E182" s="1" t="s">
        <v>7</v>
      </c>
      <c r="F182" s="2">
        <v>44.874139999999997</v>
      </c>
    </row>
    <row r="183" spans="1:6" x14ac:dyDescent="0.25">
      <c r="A183" s="1" t="s">
        <v>4</v>
      </c>
      <c r="B183" s="1" t="s">
        <v>16</v>
      </c>
      <c r="C183" s="1" t="s">
        <v>6</v>
      </c>
      <c r="D183" s="1" t="s">
        <v>93</v>
      </c>
      <c r="E183" s="1" t="s">
        <v>7</v>
      </c>
      <c r="F183" s="2">
        <v>6.8860000000000005E-2</v>
      </c>
    </row>
    <row r="184" spans="1:6" x14ac:dyDescent="0.25">
      <c r="A184" s="1" t="s">
        <v>4</v>
      </c>
      <c r="B184" s="1" t="s">
        <v>16</v>
      </c>
      <c r="C184" s="1" t="s">
        <v>6</v>
      </c>
      <c r="D184" s="1" t="s">
        <v>94</v>
      </c>
      <c r="E184" s="1" t="s">
        <v>7</v>
      </c>
      <c r="F184" s="2">
        <v>6.8739999999999996E-2</v>
      </c>
    </row>
    <row r="185" spans="1:6" x14ac:dyDescent="0.25">
      <c r="A185" s="1" t="s">
        <v>4</v>
      </c>
      <c r="B185" s="1" t="s">
        <v>16</v>
      </c>
      <c r="C185" s="1" t="s">
        <v>6</v>
      </c>
      <c r="D185" s="1" t="s">
        <v>95</v>
      </c>
      <c r="E185" s="1" t="s">
        <v>7</v>
      </c>
      <c r="F185" s="2">
        <v>1.1999999999999999E-4</v>
      </c>
    </row>
    <row r="186" spans="1:6" x14ac:dyDescent="0.25">
      <c r="A186" s="1" t="s">
        <v>4</v>
      </c>
      <c r="B186" s="1" t="s">
        <v>16</v>
      </c>
      <c r="C186" s="1" t="s">
        <v>6</v>
      </c>
      <c r="D186" s="1" t="s">
        <v>96</v>
      </c>
      <c r="E186" s="1" t="s">
        <v>7</v>
      </c>
      <c r="F186" s="2">
        <v>3.8700000000000002E-3</v>
      </c>
    </row>
    <row r="187" spans="1:6" x14ac:dyDescent="0.25">
      <c r="A187" s="1" t="s">
        <v>4</v>
      </c>
      <c r="B187" s="1" t="s">
        <v>16</v>
      </c>
      <c r="C187" s="1" t="s">
        <v>6</v>
      </c>
      <c r="D187" s="1" t="s">
        <v>97</v>
      </c>
      <c r="E187" s="1" t="s">
        <v>7</v>
      </c>
      <c r="F187" s="2">
        <v>0.19455</v>
      </c>
    </row>
    <row r="188" spans="1:6" x14ac:dyDescent="0.25">
      <c r="A188" s="1" t="s">
        <v>4</v>
      </c>
      <c r="B188" s="1" t="s">
        <v>16</v>
      </c>
      <c r="C188" s="1" t="s">
        <v>6</v>
      </c>
      <c r="D188" s="1" t="s">
        <v>98</v>
      </c>
      <c r="E188" s="1" t="s">
        <v>7</v>
      </c>
      <c r="F188" s="2">
        <v>1.7090000000000001E-2</v>
      </c>
    </row>
    <row r="189" spans="1:6" x14ac:dyDescent="0.25">
      <c r="A189" s="1" t="s">
        <v>4</v>
      </c>
      <c r="B189" s="1" t="s">
        <v>16</v>
      </c>
      <c r="C189" s="1" t="s">
        <v>6</v>
      </c>
      <c r="D189" s="1" t="s">
        <v>32</v>
      </c>
      <c r="E189" s="1" t="s">
        <v>7</v>
      </c>
      <c r="F189" s="2">
        <v>56.177790000000002</v>
      </c>
    </row>
    <row r="190" spans="1:6" x14ac:dyDescent="0.25">
      <c r="A190" s="1" t="s">
        <v>4</v>
      </c>
      <c r="B190" s="1" t="s">
        <v>16</v>
      </c>
      <c r="C190" s="1" t="s">
        <v>6</v>
      </c>
      <c r="D190" s="1" t="s">
        <v>33</v>
      </c>
      <c r="E190" s="1" t="s">
        <v>7</v>
      </c>
      <c r="F190" s="2">
        <v>2816.76892</v>
      </c>
    </row>
    <row r="191" spans="1:6" x14ac:dyDescent="0.25">
      <c r="A191" s="1" t="s">
        <v>4</v>
      </c>
      <c r="B191" s="1" t="s">
        <v>17</v>
      </c>
      <c r="C191" s="1" t="s">
        <v>6</v>
      </c>
      <c r="D191" s="1" t="s">
        <v>76</v>
      </c>
      <c r="E191" s="1" t="s">
        <v>7</v>
      </c>
      <c r="F191" s="2">
        <v>2019.2060200000001</v>
      </c>
    </row>
    <row r="192" spans="1:6" x14ac:dyDescent="0.25">
      <c r="A192" s="1" t="s">
        <v>4</v>
      </c>
      <c r="B192" s="1" t="s">
        <v>17</v>
      </c>
      <c r="C192" s="1" t="s">
        <v>6</v>
      </c>
      <c r="D192" s="1" t="s">
        <v>78</v>
      </c>
      <c r="E192" s="1" t="s">
        <v>7</v>
      </c>
      <c r="F192" s="2">
        <v>8695.3275599999997</v>
      </c>
    </row>
    <row r="193" spans="1:6" x14ac:dyDescent="0.25">
      <c r="A193" s="1" t="s">
        <v>4</v>
      </c>
      <c r="B193" s="1" t="s">
        <v>17</v>
      </c>
      <c r="C193" s="1" t="s">
        <v>6</v>
      </c>
      <c r="D193" s="1" t="s">
        <v>80</v>
      </c>
      <c r="E193" s="1" t="s">
        <v>7</v>
      </c>
      <c r="F193" s="2">
        <v>70.58981</v>
      </c>
    </row>
    <row r="194" spans="1:6" x14ac:dyDescent="0.25">
      <c r="A194" s="1" t="s">
        <v>4</v>
      </c>
      <c r="B194" s="1" t="s">
        <v>17</v>
      </c>
      <c r="C194" s="1" t="s">
        <v>6</v>
      </c>
      <c r="D194" s="1" t="s">
        <v>82</v>
      </c>
      <c r="E194" s="1" t="s">
        <v>7</v>
      </c>
      <c r="F194" s="2">
        <v>63.418279999999996</v>
      </c>
    </row>
    <row r="195" spans="1:6" x14ac:dyDescent="0.25">
      <c r="A195" s="1" t="s">
        <v>4</v>
      </c>
      <c r="B195" s="1" t="s">
        <v>17</v>
      </c>
      <c r="C195" s="1" t="s">
        <v>6</v>
      </c>
      <c r="D195" s="1" t="s">
        <v>84</v>
      </c>
      <c r="E195" s="1" t="s">
        <v>7</v>
      </c>
      <c r="F195" s="2">
        <v>7.1715299999999997</v>
      </c>
    </row>
    <row r="196" spans="1:6" x14ac:dyDescent="0.25">
      <c r="A196" s="1" t="s">
        <v>4</v>
      </c>
      <c r="B196" s="1" t="s">
        <v>17</v>
      </c>
      <c r="C196" s="1" t="s">
        <v>6</v>
      </c>
      <c r="D196" s="1" t="s">
        <v>86</v>
      </c>
      <c r="E196" s="1" t="s">
        <v>7</v>
      </c>
      <c r="F196" s="2">
        <v>344.59770000000003</v>
      </c>
    </row>
    <row r="197" spans="1:6" x14ac:dyDescent="0.25">
      <c r="A197" s="1" t="s">
        <v>4</v>
      </c>
      <c r="B197" s="1" t="s">
        <v>17</v>
      </c>
      <c r="C197" s="1" t="s">
        <v>6</v>
      </c>
      <c r="D197" s="1" t="s">
        <v>88</v>
      </c>
      <c r="E197" s="1" t="s">
        <v>7</v>
      </c>
      <c r="F197" s="2">
        <v>9.2813800000000004</v>
      </c>
    </row>
    <row r="198" spans="1:6" x14ac:dyDescent="0.25">
      <c r="A198" s="1" t="s">
        <v>4</v>
      </c>
      <c r="B198" s="1" t="s">
        <v>17</v>
      </c>
      <c r="C198" s="1" t="s">
        <v>6</v>
      </c>
      <c r="D198" s="1" t="s">
        <v>90</v>
      </c>
      <c r="E198" s="1" t="s">
        <v>7</v>
      </c>
      <c r="F198" s="2">
        <v>657.43717000000004</v>
      </c>
    </row>
    <row r="199" spans="1:6" x14ac:dyDescent="0.25">
      <c r="A199" s="1" t="s">
        <v>4</v>
      </c>
      <c r="B199" s="1" t="s">
        <v>17</v>
      </c>
      <c r="C199" s="1" t="s">
        <v>6</v>
      </c>
      <c r="D199" s="1" t="s">
        <v>29</v>
      </c>
      <c r="E199" s="1" t="s">
        <v>7</v>
      </c>
      <c r="F199" s="2">
        <v>11796.439640000001</v>
      </c>
    </row>
    <row r="200" spans="1:6" x14ac:dyDescent="0.25">
      <c r="A200" s="1" t="s">
        <v>4</v>
      </c>
      <c r="B200" s="1" t="s">
        <v>17</v>
      </c>
      <c r="C200" s="1" t="s">
        <v>6</v>
      </c>
      <c r="D200" s="1" t="s">
        <v>91</v>
      </c>
      <c r="E200" s="1" t="s">
        <v>7</v>
      </c>
      <c r="F200" s="2">
        <v>43.994759999999999</v>
      </c>
    </row>
    <row r="201" spans="1:6" x14ac:dyDescent="0.25">
      <c r="A201" s="1" t="s">
        <v>4</v>
      </c>
      <c r="B201" s="1" t="s">
        <v>17</v>
      </c>
      <c r="C201" s="1" t="s">
        <v>6</v>
      </c>
      <c r="D201" s="1" t="s">
        <v>92</v>
      </c>
      <c r="E201" s="1" t="s">
        <v>7</v>
      </c>
      <c r="F201" s="2">
        <v>38.208379999999998</v>
      </c>
    </row>
    <row r="202" spans="1:6" x14ac:dyDescent="0.25">
      <c r="A202" s="1" t="s">
        <v>4</v>
      </c>
      <c r="B202" s="1" t="s">
        <v>17</v>
      </c>
      <c r="C202" s="1" t="s">
        <v>6</v>
      </c>
      <c r="D202" s="1" t="s">
        <v>93</v>
      </c>
      <c r="E202" s="1" t="s">
        <v>7</v>
      </c>
      <c r="F202" s="2">
        <v>5.4684499999999998</v>
      </c>
    </row>
    <row r="203" spans="1:6" x14ac:dyDescent="0.25">
      <c r="A203" s="1" t="s">
        <v>4</v>
      </c>
      <c r="B203" s="1" t="s">
        <v>17</v>
      </c>
      <c r="C203" s="1" t="s">
        <v>6</v>
      </c>
      <c r="D203" s="1" t="s">
        <v>94</v>
      </c>
      <c r="E203" s="1" t="s">
        <v>7</v>
      </c>
      <c r="F203" s="2">
        <v>0.46844999999999998</v>
      </c>
    </row>
    <row r="204" spans="1:6" x14ac:dyDescent="0.25">
      <c r="A204" s="1" t="s">
        <v>4</v>
      </c>
      <c r="B204" s="1" t="s">
        <v>17</v>
      </c>
      <c r="C204" s="1" t="s">
        <v>6</v>
      </c>
      <c r="D204" s="1" t="s">
        <v>95</v>
      </c>
      <c r="E204" s="1" t="s">
        <v>7</v>
      </c>
      <c r="F204" s="2">
        <v>5</v>
      </c>
    </row>
    <row r="205" spans="1:6" x14ac:dyDescent="0.25">
      <c r="A205" s="1" t="s">
        <v>4</v>
      </c>
      <c r="B205" s="1" t="s">
        <v>17</v>
      </c>
      <c r="C205" s="1" t="s">
        <v>6</v>
      </c>
      <c r="D205" s="1" t="s">
        <v>96</v>
      </c>
      <c r="E205" s="1" t="s">
        <v>7</v>
      </c>
      <c r="F205" s="2">
        <v>4.6859999999999999E-2</v>
      </c>
    </row>
    <row r="206" spans="1:6" x14ac:dyDescent="0.25">
      <c r="A206" s="1" t="s">
        <v>4</v>
      </c>
      <c r="B206" s="1" t="s">
        <v>17</v>
      </c>
      <c r="C206" s="1" t="s">
        <v>6</v>
      </c>
      <c r="D206" s="1" t="s">
        <v>97</v>
      </c>
      <c r="E206" s="1" t="s">
        <v>7</v>
      </c>
      <c r="F206" s="2">
        <v>2.4655999999999998</v>
      </c>
    </row>
    <row r="207" spans="1:6" x14ac:dyDescent="0.25">
      <c r="A207" s="1" t="s">
        <v>4</v>
      </c>
      <c r="B207" s="1" t="s">
        <v>17</v>
      </c>
      <c r="C207" s="1" t="s">
        <v>6</v>
      </c>
      <c r="D207" s="1" t="s">
        <v>98</v>
      </c>
      <c r="E207" s="1" t="s">
        <v>7</v>
      </c>
      <c r="F207" s="2">
        <v>0.15889</v>
      </c>
    </row>
    <row r="208" spans="1:6" x14ac:dyDescent="0.25">
      <c r="A208" s="1" t="s">
        <v>4</v>
      </c>
      <c r="B208" s="1" t="s">
        <v>17</v>
      </c>
      <c r="C208" s="1" t="s">
        <v>6</v>
      </c>
      <c r="D208" s="1" t="s">
        <v>32</v>
      </c>
      <c r="E208" s="1" t="s">
        <v>7</v>
      </c>
      <c r="F208" s="2">
        <v>90.342939999999999</v>
      </c>
    </row>
    <row r="209" spans="1:6" x14ac:dyDescent="0.25">
      <c r="A209" s="1" t="s">
        <v>4</v>
      </c>
      <c r="B209" s="1" t="s">
        <v>17</v>
      </c>
      <c r="C209" s="1" t="s">
        <v>6</v>
      </c>
      <c r="D209" s="1" t="s">
        <v>33</v>
      </c>
      <c r="E209" s="1" t="s">
        <v>7</v>
      </c>
      <c r="F209" s="2">
        <v>11886.782580000001</v>
      </c>
    </row>
    <row r="210" spans="1:6" x14ac:dyDescent="0.25">
      <c r="A210" s="1" t="s">
        <v>4</v>
      </c>
      <c r="B210" s="1" t="s">
        <v>18</v>
      </c>
      <c r="C210" s="1" t="s">
        <v>6</v>
      </c>
      <c r="D210" s="1" t="s">
        <v>76</v>
      </c>
      <c r="E210" s="1" t="s">
        <v>7</v>
      </c>
      <c r="F210" s="2">
        <v>303.51873999999998</v>
      </c>
    </row>
    <row r="211" spans="1:6" x14ac:dyDescent="0.25">
      <c r="A211" s="1" t="s">
        <v>4</v>
      </c>
      <c r="B211" s="1" t="s">
        <v>18</v>
      </c>
      <c r="C211" s="1" t="s">
        <v>6</v>
      </c>
      <c r="D211" s="1" t="s">
        <v>78</v>
      </c>
      <c r="E211" s="1" t="s">
        <v>7</v>
      </c>
      <c r="F211" s="2">
        <v>734.27170999999998</v>
      </c>
    </row>
    <row r="212" spans="1:6" x14ac:dyDescent="0.25">
      <c r="A212" s="1" t="s">
        <v>4</v>
      </c>
      <c r="B212" s="1" t="s">
        <v>18</v>
      </c>
      <c r="C212" s="1" t="s">
        <v>6</v>
      </c>
      <c r="D212" s="1" t="s">
        <v>80</v>
      </c>
      <c r="E212" s="1" t="s">
        <v>7</v>
      </c>
      <c r="F212" s="2">
        <v>0.34141000000000005</v>
      </c>
    </row>
    <row r="213" spans="1:6" x14ac:dyDescent="0.25">
      <c r="A213" s="1" t="s">
        <v>4</v>
      </c>
      <c r="B213" s="1" t="s">
        <v>18</v>
      </c>
      <c r="C213" s="1" t="s">
        <v>6</v>
      </c>
      <c r="D213" s="1" t="s">
        <v>82</v>
      </c>
      <c r="E213" s="1" t="s">
        <v>7</v>
      </c>
      <c r="F213" s="2">
        <v>0.3095</v>
      </c>
    </row>
    <row r="214" spans="1:6" x14ac:dyDescent="0.25">
      <c r="A214" s="1" t="s">
        <v>4</v>
      </c>
      <c r="B214" s="1" t="s">
        <v>18</v>
      </c>
      <c r="C214" s="1" t="s">
        <v>6</v>
      </c>
      <c r="D214" s="1" t="s">
        <v>84</v>
      </c>
      <c r="E214" s="1" t="s">
        <v>7</v>
      </c>
      <c r="F214" s="2">
        <v>3.1910000000000001E-2</v>
      </c>
    </row>
    <row r="215" spans="1:6" x14ac:dyDescent="0.25">
      <c r="A215" s="1" t="s">
        <v>4</v>
      </c>
      <c r="B215" s="1" t="s">
        <v>18</v>
      </c>
      <c r="C215" s="1" t="s">
        <v>6</v>
      </c>
      <c r="D215" s="1" t="s">
        <v>86</v>
      </c>
      <c r="E215" s="1" t="s">
        <v>7</v>
      </c>
      <c r="F215" s="2">
        <v>2.2960000000000001E-2</v>
      </c>
    </row>
    <row r="216" spans="1:6" x14ac:dyDescent="0.25">
      <c r="A216" s="1" t="s">
        <v>4</v>
      </c>
      <c r="B216" s="1" t="s">
        <v>18</v>
      </c>
      <c r="C216" s="1" t="s">
        <v>6</v>
      </c>
      <c r="D216" s="1" t="s">
        <v>88</v>
      </c>
      <c r="E216" s="1" t="s">
        <v>7</v>
      </c>
      <c r="F216" s="2">
        <v>4.3249999999999997E-2</v>
      </c>
    </row>
    <row r="217" spans="1:6" x14ac:dyDescent="0.25">
      <c r="A217" s="1" t="s">
        <v>4</v>
      </c>
      <c r="B217" s="1" t="s">
        <v>18</v>
      </c>
      <c r="C217" s="1" t="s">
        <v>6</v>
      </c>
      <c r="D217" s="1" t="s">
        <v>90</v>
      </c>
      <c r="E217" s="1" t="s">
        <v>7</v>
      </c>
      <c r="F217" s="2">
        <v>81.008809999999997</v>
      </c>
    </row>
    <row r="218" spans="1:6" x14ac:dyDescent="0.25">
      <c r="A218" s="1" t="s">
        <v>4</v>
      </c>
      <c r="B218" s="1" t="s">
        <v>18</v>
      </c>
      <c r="C218" s="1" t="s">
        <v>6</v>
      </c>
      <c r="D218" s="1" t="s">
        <v>29</v>
      </c>
      <c r="E218" s="1" t="s">
        <v>7</v>
      </c>
      <c r="F218" s="2">
        <v>1119.20688</v>
      </c>
    </row>
    <row r="219" spans="1:6" x14ac:dyDescent="0.25">
      <c r="A219" s="1" t="s">
        <v>4</v>
      </c>
      <c r="B219" s="1" t="s">
        <v>18</v>
      </c>
      <c r="C219" s="1" t="s">
        <v>6</v>
      </c>
      <c r="D219" s="1" t="s">
        <v>91</v>
      </c>
      <c r="E219" s="1" t="s">
        <v>7</v>
      </c>
      <c r="F219" s="2">
        <v>10.660360000000001</v>
      </c>
    </row>
    <row r="220" spans="1:6" x14ac:dyDescent="0.25">
      <c r="A220" s="1" t="s">
        <v>4</v>
      </c>
      <c r="B220" s="1" t="s">
        <v>18</v>
      </c>
      <c r="C220" s="1" t="s">
        <v>6</v>
      </c>
      <c r="D220" s="1" t="s">
        <v>92</v>
      </c>
      <c r="E220" s="1" t="s">
        <v>7</v>
      </c>
      <c r="F220" s="2">
        <v>7.5106200000000003</v>
      </c>
    </row>
    <row r="221" spans="1:6" x14ac:dyDescent="0.25">
      <c r="A221" s="1" t="s">
        <v>4</v>
      </c>
      <c r="B221" s="1" t="s">
        <v>18</v>
      </c>
      <c r="C221" s="1" t="s">
        <v>6</v>
      </c>
      <c r="D221" s="1" t="s">
        <v>93</v>
      </c>
      <c r="E221" s="1" t="s">
        <v>7</v>
      </c>
      <c r="F221" s="2">
        <v>14.082180000000001</v>
      </c>
    </row>
    <row r="222" spans="1:6" x14ac:dyDescent="0.25">
      <c r="A222" s="1" t="s">
        <v>4</v>
      </c>
      <c r="B222" s="1" t="s">
        <v>18</v>
      </c>
      <c r="C222" s="1" t="s">
        <v>6</v>
      </c>
      <c r="D222" s="1" t="s">
        <v>94</v>
      </c>
      <c r="E222" s="1" t="s">
        <v>7</v>
      </c>
      <c r="F222" s="2">
        <v>9.5477100000000004</v>
      </c>
    </row>
    <row r="223" spans="1:6" x14ac:dyDescent="0.25">
      <c r="A223" s="1" t="s">
        <v>4</v>
      </c>
      <c r="B223" s="1" t="s">
        <v>18</v>
      </c>
      <c r="C223" s="1" t="s">
        <v>6</v>
      </c>
      <c r="D223" s="1" t="s">
        <v>95</v>
      </c>
      <c r="E223" s="1" t="s">
        <v>7</v>
      </c>
      <c r="F223" s="2">
        <v>4.5344700000000007</v>
      </c>
    </row>
    <row r="224" spans="1:6" x14ac:dyDescent="0.25">
      <c r="A224" s="1" t="s">
        <v>4</v>
      </c>
      <c r="B224" s="1" t="s">
        <v>18</v>
      </c>
      <c r="C224" s="1" t="s">
        <v>6</v>
      </c>
      <c r="D224" s="1" t="s">
        <v>96</v>
      </c>
      <c r="E224" s="1" t="s">
        <v>7</v>
      </c>
      <c r="F224" s="2">
        <v>0</v>
      </c>
    </row>
    <row r="225" spans="1:6" x14ac:dyDescent="0.25">
      <c r="A225" s="1" t="s">
        <v>4</v>
      </c>
      <c r="B225" s="1" t="s">
        <v>18</v>
      </c>
      <c r="C225" s="1" t="s">
        <v>6</v>
      </c>
      <c r="D225" s="1" t="s">
        <v>97</v>
      </c>
      <c r="E225" s="1" t="s">
        <v>7</v>
      </c>
      <c r="F225" s="2">
        <v>4.5980000000000007E-2</v>
      </c>
    </row>
    <row r="226" spans="1:6" x14ac:dyDescent="0.25">
      <c r="A226" s="1" t="s">
        <v>4</v>
      </c>
      <c r="B226" s="1" t="s">
        <v>18</v>
      </c>
      <c r="C226" s="1" t="s">
        <v>6</v>
      </c>
      <c r="D226" s="1" t="s">
        <v>98</v>
      </c>
      <c r="E226" s="1" t="s">
        <v>7</v>
      </c>
      <c r="F226" s="2">
        <v>2.5229999999999999E-2</v>
      </c>
    </row>
    <row r="227" spans="1:6" x14ac:dyDescent="0.25">
      <c r="A227" s="1" t="s">
        <v>4</v>
      </c>
      <c r="B227" s="1" t="s">
        <v>18</v>
      </c>
      <c r="C227" s="1" t="s">
        <v>6</v>
      </c>
      <c r="D227" s="1" t="s">
        <v>32</v>
      </c>
      <c r="E227" s="1" t="s">
        <v>7</v>
      </c>
      <c r="F227" s="2">
        <v>32.324370000000002</v>
      </c>
    </row>
    <row r="228" spans="1:6" x14ac:dyDescent="0.25">
      <c r="A228" s="1" t="s">
        <v>4</v>
      </c>
      <c r="B228" s="1" t="s">
        <v>18</v>
      </c>
      <c r="C228" s="1" t="s">
        <v>6</v>
      </c>
      <c r="D228" s="1" t="s">
        <v>33</v>
      </c>
      <c r="E228" s="1" t="s">
        <v>7</v>
      </c>
      <c r="F228" s="2">
        <v>1151.53125</v>
      </c>
    </row>
    <row r="229" spans="1:6" x14ac:dyDescent="0.25">
      <c r="A229" s="1" t="s">
        <v>4</v>
      </c>
      <c r="B229" s="1" t="s">
        <v>19</v>
      </c>
      <c r="C229" s="1" t="s">
        <v>6</v>
      </c>
      <c r="D229" s="1" t="s">
        <v>76</v>
      </c>
      <c r="E229" s="1" t="s">
        <v>7</v>
      </c>
      <c r="F229" s="2">
        <v>407.56912</v>
      </c>
    </row>
    <row r="230" spans="1:6" x14ac:dyDescent="0.25">
      <c r="A230" s="1" t="s">
        <v>4</v>
      </c>
      <c r="B230" s="1" t="s">
        <v>19</v>
      </c>
      <c r="C230" s="1" t="s">
        <v>6</v>
      </c>
      <c r="D230" s="1" t="s">
        <v>78</v>
      </c>
      <c r="E230" s="1" t="s">
        <v>7</v>
      </c>
      <c r="F230" s="2">
        <v>519.02936999999997</v>
      </c>
    </row>
    <row r="231" spans="1:6" x14ac:dyDescent="0.25">
      <c r="A231" s="1" t="s">
        <v>4</v>
      </c>
      <c r="B231" s="1" t="s">
        <v>19</v>
      </c>
      <c r="C231" s="1" t="s">
        <v>6</v>
      </c>
      <c r="D231" s="1" t="s">
        <v>80</v>
      </c>
      <c r="E231" s="1" t="s">
        <v>7</v>
      </c>
      <c r="F231" s="2">
        <v>15.349930000000001</v>
      </c>
    </row>
    <row r="232" spans="1:6" x14ac:dyDescent="0.25">
      <c r="A232" s="1" t="s">
        <v>4</v>
      </c>
      <c r="B232" s="1" t="s">
        <v>19</v>
      </c>
      <c r="C232" s="1" t="s">
        <v>6</v>
      </c>
      <c r="D232" s="1" t="s">
        <v>82</v>
      </c>
      <c r="E232" s="1" t="s">
        <v>7</v>
      </c>
      <c r="F232" s="2">
        <v>15.17877</v>
      </c>
    </row>
    <row r="233" spans="1:6" x14ac:dyDescent="0.25">
      <c r="A233" s="1" t="s">
        <v>4</v>
      </c>
      <c r="B233" s="1" t="s">
        <v>19</v>
      </c>
      <c r="C233" s="1" t="s">
        <v>6</v>
      </c>
      <c r="D233" s="1" t="s">
        <v>84</v>
      </c>
      <c r="E233" s="1" t="s">
        <v>7</v>
      </c>
      <c r="F233" s="2">
        <v>0.17116000000000001</v>
      </c>
    </row>
    <row r="234" spans="1:6" x14ac:dyDescent="0.25">
      <c r="A234" s="1" t="s">
        <v>4</v>
      </c>
      <c r="B234" s="1" t="s">
        <v>19</v>
      </c>
      <c r="C234" s="1" t="s">
        <v>6</v>
      </c>
      <c r="D234" s="1" t="s">
        <v>86</v>
      </c>
      <c r="E234" s="1" t="s">
        <v>7</v>
      </c>
      <c r="F234" s="2">
        <v>1.14805</v>
      </c>
    </row>
    <row r="235" spans="1:6" x14ac:dyDescent="0.25">
      <c r="A235" s="1" t="s">
        <v>4</v>
      </c>
      <c r="B235" s="1" t="s">
        <v>19</v>
      </c>
      <c r="C235" s="1" t="s">
        <v>6</v>
      </c>
      <c r="D235" s="1" t="s">
        <v>88</v>
      </c>
      <c r="E235" s="1" t="s">
        <v>7</v>
      </c>
      <c r="F235" s="2">
        <v>1.7734400000000001</v>
      </c>
    </row>
    <row r="236" spans="1:6" x14ac:dyDescent="0.25">
      <c r="A236" s="1" t="s">
        <v>4</v>
      </c>
      <c r="B236" s="1" t="s">
        <v>19</v>
      </c>
      <c r="C236" s="1" t="s">
        <v>6</v>
      </c>
      <c r="D236" s="1" t="s">
        <v>90</v>
      </c>
      <c r="E236" s="1" t="s">
        <v>7</v>
      </c>
      <c r="F236" s="2">
        <v>91.558689999999999</v>
      </c>
    </row>
    <row r="237" spans="1:6" x14ac:dyDescent="0.25">
      <c r="A237" s="1" t="s">
        <v>4</v>
      </c>
      <c r="B237" s="1" t="s">
        <v>19</v>
      </c>
      <c r="C237" s="1" t="s">
        <v>6</v>
      </c>
      <c r="D237" s="1" t="s">
        <v>29</v>
      </c>
      <c r="E237" s="1" t="s">
        <v>7</v>
      </c>
      <c r="F237" s="2">
        <v>1036.4286</v>
      </c>
    </row>
    <row r="238" spans="1:6" x14ac:dyDescent="0.25">
      <c r="A238" s="1" t="s">
        <v>4</v>
      </c>
      <c r="B238" s="1" t="s">
        <v>19</v>
      </c>
      <c r="C238" s="1" t="s">
        <v>6</v>
      </c>
      <c r="D238" s="1" t="s">
        <v>91</v>
      </c>
      <c r="E238" s="1" t="s">
        <v>7</v>
      </c>
      <c r="F238" s="2">
        <v>17.17277</v>
      </c>
    </row>
    <row r="239" spans="1:6" x14ac:dyDescent="0.25">
      <c r="A239" s="1" t="s">
        <v>4</v>
      </c>
      <c r="B239" s="1" t="s">
        <v>19</v>
      </c>
      <c r="C239" s="1" t="s">
        <v>6</v>
      </c>
      <c r="D239" s="1" t="s">
        <v>92</v>
      </c>
      <c r="E239" s="1" t="s">
        <v>7</v>
      </c>
      <c r="F239" s="2">
        <v>25.930520000000001</v>
      </c>
    </row>
    <row r="240" spans="1:6" x14ac:dyDescent="0.25">
      <c r="A240" s="1" t="s">
        <v>4</v>
      </c>
      <c r="B240" s="1" t="s">
        <v>19</v>
      </c>
      <c r="C240" s="1" t="s">
        <v>6</v>
      </c>
      <c r="D240" s="1" t="s">
        <v>93</v>
      </c>
      <c r="E240" s="1" t="s">
        <v>7</v>
      </c>
      <c r="F240" s="2">
        <v>2.3065000000000002</v>
      </c>
    </row>
    <row r="241" spans="1:6" x14ac:dyDescent="0.25">
      <c r="A241" s="1" t="s">
        <v>4</v>
      </c>
      <c r="B241" s="1" t="s">
        <v>19</v>
      </c>
      <c r="C241" s="1" t="s">
        <v>6</v>
      </c>
      <c r="D241" s="1" t="s">
        <v>94</v>
      </c>
      <c r="E241" s="1" t="s">
        <v>7</v>
      </c>
      <c r="F241" s="2">
        <v>1.7071700000000001</v>
      </c>
    </row>
    <row r="242" spans="1:6" x14ac:dyDescent="0.25">
      <c r="A242" s="1" t="s">
        <v>4</v>
      </c>
      <c r="B242" s="1" t="s">
        <v>19</v>
      </c>
      <c r="C242" s="1" t="s">
        <v>6</v>
      </c>
      <c r="D242" s="1" t="s">
        <v>95</v>
      </c>
      <c r="E242" s="1" t="s">
        <v>7</v>
      </c>
      <c r="F242" s="2">
        <v>0.59933000000000003</v>
      </c>
    </row>
    <row r="243" spans="1:6" x14ac:dyDescent="0.25">
      <c r="A243" s="1" t="s">
        <v>4</v>
      </c>
      <c r="B243" s="1" t="s">
        <v>19</v>
      </c>
      <c r="C243" s="1" t="s">
        <v>6</v>
      </c>
      <c r="D243" s="1" t="s">
        <v>96</v>
      </c>
      <c r="E243" s="1" t="s">
        <v>7</v>
      </c>
      <c r="F243" s="2">
        <v>0</v>
      </c>
    </row>
    <row r="244" spans="1:6" x14ac:dyDescent="0.25">
      <c r="A244" s="1" t="s">
        <v>4</v>
      </c>
      <c r="B244" s="1" t="s">
        <v>19</v>
      </c>
      <c r="C244" s="1" t="s">
        <v>6</v>
      </c>
      <c r="D244" s="1" t="s">
        <v>97</v>
      </c>
      <c r="E244" s="1" t="s">
        <v>7</v>
      </c>
      <c r="F244" s="2">
        <v>0</v>
      </c>
    </row>
    <row r="245" spans="1:6" x14ac:dyDescent="0.25">
      <c r="A245" s="1" t="s">
        <v>4</v>
      </c>
      <c r="B245" s="1" t="s">
        <v>19</v>
      </c>
      <c r="C245" s="1" t="s">
        <v>6</v>
      </c>
      <c r="D245" s="1" t="s">
        <v>98</v>
      </c>
      <c r="E245" s="1" t="s">
        <v>7</v>
      </c>
      <c r="F245" s="2">
        <v>0</v>
      </c>
    </row>
    <row r="246" spans="1:6" x14ac:dyDescent="0.25">
      <c r="A246" s="1" t="s">
        <v>4</v>
      </c>
      <c r="B246" s="1" t="s">
        <v>19</v>
      </c>
      <c r="C246" s="1" t="s">
        <v>6</v>
      </c>
      <c r="D246" s="1" t="s">
        <v>32</v>
      </c>
      <c r="E246" s="1" t="s">
        <v>7</v>
      </c>
      <c r="F246" s="2">
        <v>45.409790000000001</v>
      </c>
    </row>
    <row r="247" spans="1:6" x14ac:dyDescent="0.25">
      <c r="A247" s="1" t="s">
        <v>4</v>
      </c>
      <c r="B247" s="1" t="s">
        <v>19</v>
      </c>
      <c r="C247" s="1" t="s">
        <v>6</v>
      </c>
      <c r="D247" s="1" t="s">
        <v>33</v>
      </c>
      <c r="E247" s="1" t="s">
        <v>7</v>
      </c>
      <c r="F247" s="2">
        <v>1081.8383899999999</v>
      </c>
    </row>
    <row r="248" spans="1:6" x14ac:dyDescent="0.25">
      <c r="A248" s="1" t="s">
        <v>20</v>
      </c>
      <c r="B248" s="1" t="s">
        <v>21</v>
      </c>
      <c r="C248" s="1" t="s">
        <v>6</v>
      </c>
      <c r="D248" s="1" t="s">
        <v>76</v>
      </c>
      <c r="E248" s="1" t="s">
        <v>7</v>
      </c>
      <c r="F248" s="2">
        <v>591.62146999999993</v>
      </c>
    </row>
    <row r="249" spans="1:6" x14ac:dyDescent="0.25">
      <c r="A249" s="1" t="s">
        <v>20</v>
      </c>
      <c r="B249" s="1" t="s">
        <v>21</v>
      </c>
      <c r="C249" s="1" t="s">
        <v>6</v>
      </c>
      <c r="D249" s="1" t="s">
        <v>78</v>
      </c>
      <c r="E249" s="1" t="s">
        <v>7</v>
      </c>
      <c r="F249" s="2">
        <v>1505.62255</v>
      </c>
    </row>
    <row r="250" spans="1:6" x14ac:dyDescent="0.25">
      <c r="A250" s="1" t="s">
        <v>20</v>
      </c>
      <c r="B250" s="1" t="s">
        <v>21</v>
      </c>
      <c r="C250" s="1" t="s">
        <v>6</v>
      </c>
      <c r="D250" s="1" t="s">
        <v>80</v>
      </c>
      <c r="E250" s="1" t="s">
        <v>7</v>
      </c>
      <c r="F250" s="2">
        <v>12.338380000000001</v>
      </c>
    </row>
    <row r="251" spans="1:6" x14ac:dyDescent="0.25">
      <c r="A251" s="1" t="s">
        <v>20</v>
      </c>
      <c r="B251" s="1" t="s">
        <v>21</v>
      </c>
      <c r="C251" s="1" t="s">
        <v>6</v>
      </c>
      <c r="D251" s="1" t="s">
        <v>82</v>
      </c>
      <c r="E251" s="1" t="s">
        <v>7</v>
      </c>
      <c r="F251" s="2">
        <v>12.24535</v>
      </c>
    </row>
    <row r="252" spans="1:6" x14ac:dyDescent="0.25">
      <c r="A252" s="1" t="s">
        <v>20</v>
      </c>
      <c r="B252" s="1" t="s">
        <v>21</v>
      </c>
      <c r="C252" s="1" t="s">
        <v>6</v>
      </c>
      <c r="D252" s="1" t="s">
        <v>84</v>
      </c>
      <c r="E252" s="1" t="s">
        <v>7</v>
      </c>
      <c r="F252" s="2">
        <v>9.3030000000000002E-2</v>
      </c>
    </row>
    <row r="253" spans="1:6" x14ac:dyDescent="0.25">
      <c r="A253" s="1" t="s">
        <v>20</v>
      </c>
      <c r="B253" s="1" t="s">
        <v>21</v>
      </c>
      <c r="C253" s="1" t="s">
        <v>6</v>
      </c>
      <c r="D253" s="1" t="s">
        <v>86</v>
      </c>
      <c r="E253" s="1" t="s">
        <v>7</v>
      </c>
      <c r="F253" s="2">
        <v>22.63646</v>
      </c>
    </row>
    <row r="254" spans="1:6" x14ac:dyDescent="0.25">
      <c r="A254" s="1" t="s">
        <v>20</v>
      </c>
      <c r="B254" s="1" t="s">
        <v>21</v>
      </c>
      <c r="C254" s="1" t="s">
        <v>6</v>
      </c>
      <c r="D254" s="1" t="s">
        <v>88</v>
      </c>
      <c r="E254" s="1" t="s">
        <v>7</v>
      </c>
      <c r="F254" s="2">
        <v>4.8149999999999998E-2</v>
      </c>
    </row>
    <row r="255" spans="1:6" x14ac:dyDescent="0.25">
      <c r="A255" s="1" t="s">
        <v>20</v>
      </c>
      <c r="B255" s="1" t="s">
        <v>21</v>
      </c>
      <c r="C255" s="1" t="s">
        <v>6</v>
      </c>
      <c r="D255" s="1" t="s">
        <v>90</v>
      </c>
      <c r="E255" s="1" t="s">
        <v>7</v>
      </c>
      <c r="F255" s="2">
        <v>184.38067000000001</v>
      </c>
    </row>
    <row r="256" spans="1:6" x14ac:dyDescent="0.25">
      <c r="A256" s="1" t="s">
        <v>20</v>
      </c>
      <c r="B256" s="1" t="s">
        <v>21</v>
      </c>
      <c r="C256" s="1" t="s">
        <v>6</v>
      </c>
      <c r="D256" s="1" t="s">
        <v>29</v>
      </c>
      <c r="E256" s="1" t="s">
        <v>7</v>
      </c>
      <c r="F256" s="2">
        <v>2316.64768</v>
      </c>
    </row>
    <row r="257" spans="1:6" x14ac:dyDescent="0.25">
      <c r="A257" s="1" t="s">
        <v>20</v>
      </c>
      <c r="B257" s="1" t="s">
        <v>21</v>
      </c>
      <c r="C257" s="1" t="s">
        <v>6</v>
      </c>
      <c r="D257" s="1" t="s">
        <v>91</v>
      </c>
      <c r="E257" s="1" t="s">
        <v>7</v>
      </c>
      <c r="F257" s="2">
        <v>12.71735</v>
      </c>
    </row>
    <row r="258" spans="1:6" x14ac:dyDescent="0.25">
      <c r="A258" s="1" t="s">
        <v>20</v>
      </c>
      <c r="B258" s="1" t="s">
        <v>21</v>
      </c>
      <c r="C258" s="1" t="s">
        <v>6</v>
      </c>
      <c r="D258" s="1" t="s">
        <v>92</v>
      </c>
      <c r="E258" s="1" t="s">
        <v>7</v>
      </c>
      <c r="F258" s="2">
        <v>27.457170000000001</v>
      </c>
    </row>
    <row r="259" spans="1:6" x14ac:dyDescent="0.25">
      <c r="A259" s="1" t="s">
        <v>20</v>
      </c>
      <c r="B259" s="1" t="s">
        <v>21</v>
      </c>
      <c r="C259" s="1" t="s">
        <v>6</v>
      </c>
      <c r="D259" s="1" t="s">
        <v>93</v>
      </c>
      <c r="E259" s="1" t="s">
        <v>7</v>
      </c>
      <c r="F259" s="2">
        <v>0.12765000000000001</v>
      </c>
    </row>
    <row r="260" spans="1:6" x14ac:dyDescent="0.25">
      <c r="A260" s="1" t="s">
        <v>20</v>
      </c>
      <c r="B260" s="1" t="s">
        <v>21</v>
      </c>
      <c r="C260" s="1" t="s">
        <v>6</v>
      </c>
      <c r="D260" s="1" t="s">
        <v>94</v>
      </c>
      <c r="E260" s="1" t="s">
        <v>7</v>
      </c>
      <c r="F260" s="2">
        <v>0.12765000000000001</v>
      </c>
    </row>
    <row r="261" spans="1:6" x14ac:dyDescent="0.25">
      <c r="A261" s="1" t="s">
        <v>20</v>
      </c>
      <c r="B261" s="1" t="s">
        <v>21</v>
      </c>
      <c r="C261" s="1" t="s">
        <v>6</v>
      </c>
      <c r="D261" s="1" t="s">
        <v>95</v>
      </c>
      <c r="E261" s="1" t="s">
        <v>7</v>
      </c>
      <c r="F261" s="2">
        <v>0</v>
      </c>
    </row>
    <row r="262" spans="1:6" x14ac:dyDescent="0.25">
      <c r="A262" s="1" t="s">
        <v>20</v>
      </c>
      <c r="B262" s="1" t="s">
        <v>21</v>
      </c>
      <c r="C262" s="1" t="s">
        <v>6</v>
      </c>
      <c r="D262" s="1" t="s">
        <v>96</v>
      </c>
      <c r="E262" s="1" t="s">
        <v>7</v>
      </c>
      <c r="F262" s="2">
        <v>4.0000000000000001E-3</v>
      </c>
    </row>
    <row r="263" spans="1:6" x14ac:dyDescent="0.25">
      <c r="A263" s="1" t="s">
        <v>20</v>
      </c>
      <c r="B263" s="1" t="s">
        <v>21</v>
      </c>
      <c r="C263" s="1" t="s">
        <v>6</v>
      </c>
      <c r="D263" s="1" t="s">
        <v>97</v>
      </c>
      <c r="E263" s="1" t="s">
        <v>7</v>
      </c>
      <c r="F263" s="2">
        <v>0.84758</v>
      </c>
    </row>
    <row r="264" spans="1:6" x14ac:dyDescent="0.25">
      <c r="A264" s="1" t="s">
        <v>20</v>
      </c>
      <c r="B264" s="1" t="s">
        <v>21</v>
      </c>
      <c r="C264" s="1" t="s">
        <v>6</v>
      </c>
      <c r="D264" s="1" t="s">
        <v>98</v>
      </c>
      <c r="E264" s="1" t="s">
        <v>7</v>
      </c>
      <c r="F264" s="2">
        <v>0.24249000000000001</v>
      </c>
    </row>
    <row r="265" spans="1:6" x14ac:dyDescent="0.25">
      <c r="A265" s="1" t="s">
        <v>20</v>
      </c>
      <c r="B265" s="1" t="s">
        <v>21</v>
      </c>
      <c r="C265" s="1" t="s">
        <v>6</v>
      </c>
      <c r="D265" s="1" t="s">
        <v>32</v>
      </c>
      <c r="E265" s="1" t="s">
        <v>7</v>
      </c>
      <c r="F265" s="2">
        <v>41.396239999999999</v>
      </c>
    </row>
    <row r="266" spans="1:6" x14ac:dyDescent="0.25">
      <c r="A266" s="1" t="s">
        <v>20</v>
      </c>
      <c r="B266" s="1" t="s">
        <v>21</v>
      </c>
      <c r="C266" s="1" t="s">
        <v>6</v>
      </c>
      <c r="D266" s="1" t="s">
        <v>33</v>
      </c>
      <c r="E266" s="1" t="s">
        <v>7</v>
      </c>
      <c r="F266" s="2">
        <v>2358.0439200000001</v>
      </c>
    </row>
    <row r="267" spans="1:6" x14ac:dyDescent="0.25">
      <c r="A267" s="1" t="s">
        <v>20</v>
      </c>
      <c r="B267" s="1" t="s">
        <v>22</v>
      </c>
      <c r="C267" s="1" t="s">
        <v>6</v>
      </c>
      <c r="D267" s="1" t="s">
        <v>76</v>
      </c>
      <c r="E267" s="1" t="s">
        <v>7</v>
      </c>
      <c r="F267" s="2">
        <v>132.92534000000001</v>
      </c>
    </row>
    <row r="268" spans="1:6" x14ac:dyDescent="0.25">
      <c r="A268" s="1" t="s">
        <v>20</v>
      </c>
      <c r="B268" s="1" t="s">
        <v>22</v>
      </c>
      <c r="C268" s="1" t="s">
        <v>6</v>
      </c>
      <c r="D268" s="1" t="s">
        <v>78</v>
      </c>
      <c r="E268" s="1" t="s">
        <v>7</v>
      </c>
      <c r="F268" s="2">
        <v>620.03250000000003</v>
      </c>
    </row>
    <row r="269" spans="1:6" x14ac:dyDescent="0.25">
      <c r="A269" s="1" t="s">
        <v>20</v>
      </c>
      <c r="B269" s="1" t="s">
        <v>22</v>
      </c>
      <c r="C269" s="1" t="s">
        <v>6</v>
      </c>
      <c r="D269" s="1" t="s">
        <v>80</v>
      </c>
      <c r="E269" s="1" t="s">
        <v>7</v>
      </c>
      <c r="F269" s="2">
        <v>4.6621099999999993</v>
      </c>
    </row>
    <row r="270" spans="1:6" x14ac:dyDescent="0.25">
      <c r="A270" s="1" t="s">
        <v>20</v>
      </c>
      <c r="B270" s="1" t="s">
        <v>22</v>
      </c>
      <c r="C270" s="1" t="s">
        <v>6</v>
      </c>
      <c r="D270" s="1" t="s">
        <v>82</v>
      </c>
      <c r="E270" s="1" t="s">
        <v>7</v>
      </c>
      <c r="F270" s="2">
        <v>4.2725900000000001</v>
      </c>
    </row>
    <row r="271" spans="1:6" x14ac:dyDescent="0.25">
      <c r="A271" s="1" t="s">
        <v>20</v>
      </c>
      <c r="B271" s="1" t="s">
        <v>22</v>
      </c>
      <c r="C271" s="1" t="s">
        <v>6</v>
      </c>
      <c r="D271" s="1" t="s">
        <v>84</v>
      </c>
      <c r="E271" s="1" t="s">
        <v>7</v>
      </c>
      <c r="F271" s="2">
        <v>0.38951999999999998</v>
      </c>
    </row>
    <row r="272" spans="1:6" x14ac:dyDescent="0.25">
      <c r="A272" s="1" t="s">
        <v>20</v>
      </c>
      <c r="B272" s="1" t="s">
        <v>22</v>
      </c>
      <c r="C272" s="1" t="s">
        <v>6</v>
      </c>
      <c r="D272" s="1" t="s">
        <v>86</v>
      </c>
      <c r="E272" s="1" t="s">
        <v>7</v>
      </c>
      <c r="F272" s="2">
        <v>5.15672</v>
      </c>
    </row>
    <row r="273" spans="1:6" x14ac:dyDescent="0.25">
      <c r="A273" s="1" t="s">
        <v>20</v>
      </c>
      <c r="B273" s="1" t="s">
        <v>22</v>
      </c>
      <c r="C273" s="1" t="s">
        <v>6</v>
      </c>
      <c r="D273" s="1" t="s">
        <v>88</v>
      </c>
      <c r="E273" s="1" t="s">
        <v>7</v>
      </c>
      <c r="F273" s="2">
        <v>9.8780000000000007E-2</v>
      </c>
    </row>
    <row r="274" spans="1:6" x14ac:dyDescent="0.25">
      <c r="A274" s="1" t="s">
        <v>20</v>
      </c>
      <c r="B274" s="1" t="s">
        <v>22</v>
      </c>
      <c r="C274" s="1" t="s">
        <v>6</v>
      </c>
      <c r="D274" s="1" t="s">
        <v>90</v>
      </c>
      <c r="E274" s="1" t="s">
        <v>7</v>
      </c>
      <c r="F274" s="2">
        <v>48.089450000000006</v>
      </c>
    </row>
    <row r="275" spans="1:6" x14ac:dyDescent="0.25">
      <c r="A275" s="1" t="s">
        <v>20</v>
      </c>
      <c r="B275" s="1" t="s">
        <v>22</v>
      </c>
      <c r="C275" s="1" t="s">
        <v>6</v>
      </c>
      <c r="D275" s="1" t="s">
        <v>29</v>
      </c>
      <c r="E275" s="1" t="s">
        <v>7</v>
      </c>
      <c r="F275" s="2">
        <v>810.96490000000006</v>
      </c>
    </row>
    <row r="276" spans="1:6" x14ac:dyDescent="0.25">
      <c r="A276" s="1" t="s">
        <v>20</v>
      </c>
      <c r="B276" s="1" t="s">
        <v>22</v>
      </c>
      <c r="C276" s="1" t="s">
        <v>6</v>
      </c>
      <c r="D276" s="1" t="s">
        <v>91</v>
      </c>
      <c r="E276" s="1" t="s">
        <v>7</v>
      </c>
      <c r="F276" s="2">
        <v>1.13378</v>
      </c>
    </row>
    <row r="277" spans="1:6" x14ac:dyDescent="0.25">
      <c r="A277" s="1" t="s">
        <v>20</v>
      </c>
      <c r="B277" s="1" t="s">
        <v>22</v>
      </c>
      <c r="C277" s="1" t="s">
        <v>6</v>
      </c>
      <c r="D277" s="1" t="s">
        <v>92</v>
      </c>
      <c r="E277" s="1" t="s">
        <v>7</v>
      </c>
      <c r="F277" s="2">
        <v>3.8526100000000003</v>
      </c>
    </row>
    <row r="278" spans="1:6" x14ac:dyDescent="0.25">
      <c r="A278" s="1" t="s">
        <v>20</v>
      </c>
      <c r="B278" s="1" t="s">
        <v>22</v>
      </c>
      <c r="C278" s="1" t="s">
        <v>6</v>
      </c>
      <c r="D278" s="1" t="s">
        <v>93</v>
      </c>
      <c r="E278" s="1" t="s">
        <v>7</v>
      </c>
      <c r="F278" s="2">
        <v>0.13086</v>
      </c>
    </row>
    <row r="279" spans="1:6" x14ac:dyDescent="0.25">
      <c r="A279" s="1" t="s">
        <v>20</v>
      </c>
      <c r="B279" s="1" t="s">
        <v>22</v>
      </c>
      <c r="C279" s="1" t="s">
        <v>6</v>
      </c>
      <c r="D279" s="1" t="s">
        <v>94</v>
      </c>
      <c r="E279" s="1" t="s">
        <v>7</v>
      </c>
      <c r="F279" s="2">
        <v>2.0000000000000002E-5</v>
      </c>
    </row>
    <row r="280" spans="1:6" x14ac:dyDescent="0.25">
      <c r="A280" s="1" t="s">
        <v>20</v>
      </c>
      <c r="B280" s="1" t="s">
        <v>22</v>
      </c>
      <c r="C280" s="1" t="s">
        <v>6</v>
      </c>
      <c r="D280" s="1" t="s">
        <v>95</v>
      </c>
      <c r="E280" s="1" t="s">
        <v>7</v>
      </c>
      <c r="F280" s="2">
        <v>0.13084000000000001</v>
      </c>
    </row>
    <row r="281" spans="1:6" x14ac:dyDescent="0.25">
      <c r="A281" s="1" t="s">
        <v>20</v>
      </c>
      <c r="B281" s="1" t="s">
        <v>22</v>
      </c>
      <c r="C281" s="1" t="s">
        <v>6</v>
      </c>
      <c r="D281" s="1" t="s">
        <v>96</v>
      </c>
      <c r="E281" s="1" t="s">
        <v>7</v>
      </c>
      <c r="F281" s="2">
        <v>0</v>
      </c>
    </row>
    <row r="282" spans="1:6" x14ac:dyDescent="0.25">
      <c r="A282" s="1" t="s">
        <v>20</v>
      </c>
      <c r="B282" s="1" t="s">
        <v>22</v>
      </c>
      <c r="C282" s="1" t="s">
        <v>6</v>
      </c>
      <c r="D282" s="1" t="s">
        <v>97</v>
      </c>
      <c r="E282" s="1" t="s">
        <v>7</v>
      </c>
      <c r="F282" s="2">
        <v>0</v>
      </c>
    </row>
    <row r="283" spans="1:6" x14ac:dyDescent="0.25">
      <c r="A283" s="1" t="s">
        <v>20</v>
      </c>
      <c r="B283" s="1" t="s">
        <v>22</v>
      </c>
      <c r="C283" s="1" t="s">
        <v>6</v>
      </c>
      <c r="D283" s="1" t="s">
        <v>98</v>
      </c>
      <c r="E283" s="1" t="s">
        <v>7</v>
      </c>
      <c r="F283" s="2">
        <v>0</v>
      </c>
    </row>
    <row r="284" spans="1:6" x14ac:dyDescent="0.25">
      <c r="A284" s="1" t="s">
        <v>20</v>
      </c>
      <c r="B284" s="1" t="s">
        <v>22</v>
      </c>
      <c r="C284" s="1" t="s">
        <v>6</v>
      </c>
      <c r="D284" s="1" t="s">
        <v>32</v>
      </c>
      <c r="E284" s="1" t="s">
        <v>7</v>
      </c>
      <c r="F284" s="2">
        <v>5.1172500000000003</v>
      </c>
    </row>
    <row r="285" spans="1:6" x14ac:dyDescent="0.25">
      <c r="A285" s="1" t="s">
        <v>20</v>
      </c>
      <c r="B285" s="1" t="s">
        <v>22</v>
      </c>
      <c r="C285" s="1" t="s">
        <v>6</v>
      </c>
      <c r="D285" s="1" t="s">
        <v>33</v>
      </c>
      <c r="E285" s="1" t="s">
        <v>7</v>
      </c>
      <c r="F285" s="2">
        <v>816.08215000000007</v>
      </c>
    </row>
    <row r="286" spans="1:6" x14ac:dyDescent="0.25">
      <c r="A286" s="1" t="s">
        <v>20</v>
      </c>
      <c r="B286" s="1" t="s">
        <v>23</v>
      </c>
      <c r="C286" s="1" t="s">
        <v>6</v>
      </c>
      <c r="D286" s="1" t="s">
        <v>76</v>
      </c>
      <c r="E286" s="1" t="s">
        <v>7</v>
      </c>
      <c r="F286" s="2">
        <v>2189.0729799999999</v>
      </c>
    </row>
    <row r="287" spans="1:6" x14ac:dyDescent="0.25">
      <c r="A287" s="1" t="s">
        <v>20</v>
      </c>
      <c r="B287" s="1" t="s">
        <v>23</v>
      </c>
      <c r="C287" s="1" t="s">
        <v>6</v>
      </c>
      <c r="D287" s="1" t="s">
        <v>78</v>
      </c>
      <c r="E287" s="1" t="s">
        <v>7</v>
      </c>
      <c r="F287" s="2">
        <v>6688.1887100000004</v>
      </c>
    </row>
    <row r="288" spans="1:6" x14ac:dyDescent="0.25">
      <c r="A288" s="1" t="s">
        <v>20</v>
      </c>
      <c r="B288" s="1" t="s">
        <v>23</v>
      </c>
      <c r="C288" s="1" t="s">
        <v>6</v>
      </c>
      <c r="D288" s="1" t="s">
        <v>80</v>
      </c>
      <c r="E288" s="1" t="s">
        <v>7</v>
      </c>
      <c r="F288" s="2">
        <v>35.055550000000004</v>
      </c>
    </row>
    <row r="289" spans="1:6" x14ac:dyDescent="0.25">
      <c r="A289" s="1" t="s">
        <v>20</v>
      </c>
      <c r="B289" s="1" t="s">
        <v>23</v>
      </c>
      <c r="C289" s="1" t="s">
        <v>6</v>
      </c>
      <c r="D289" s="1" t="s">
        <v>82</v>
      </c>
      <c r="E289" s="1" t="s">
        <v>7</v>
      </c>
      <c r="F289" s="2">
        <v>34.82085</v>
      </c>
    </row>
    <row r="290" spans="1:6" x14ac:dyDescent="0.25">
      <c r="A290" s="1" t="s">
        <v>20</v>
      </c>
      <c r="B290" s="1" t="s">
        <v>23</v>
      </c>
      <c r="C290" s="1" t="s">
        <v>6</v>
      </c>
      <c r="D290" s="1" t="s">
        <v>84</v>
      </c>
      <c r="E290" s="1" t="s">
        <v>7</v>
      </c>
      <c r="F290" s="2">
        <v>0.23470000000000002</v>
      </c>
    </row>
    <row r="291" spans="1:6" x14ac:dyDescent="0.25">
      <c r="A291" s="1" t="s">
        <v>20</v>
      </c>
      <c r="B291" s="1" t="s">
        <v>23</v>
      </c>
      <c r="C291" s="1" t="s">
        <v>6</v>
      </c>
      <c r="D291" s="1" t="s">
        <v>86</v>
      </c>
      <c r="E291" s="1" t="s">
        <v>7</v>
      </c>
      <c r="F291" s="2">
        <v>55.080539999999999</v>
      </c>
    </row>
    <row r="292" spans="1:6" x14ac:dyDescent="0.25">
      <c r="A292" s="1" t="s">
        <v>20</v>
      </c>
      <c r="B292" s="1" t="s">
        <v>23</v>
      </c>
      <c r="C292" s="1" t="s">
        <v>6</v>
      </c>
      <c r="D292" s="1" t="s">
        <v>88</v>
      </c>
      <c r="E292" s="1" t="s">
        <v>7</v>
      </c>
      <c r="F292" s="2">
        <v>12.211349999999999</v>
      </c>
    </row>
    <row r="293" spans="1:6" x14ac:dyDescent="0.25">
      <c r="A293" s="1" t="s">
        <v>20</v>
      </c>
      <c r="B293" s="1" t="s">
        <v>23</v>
      </c>
      <c r="C293" s="1" t="s">
        <v>6</v>
      </c>
      <c r="D293" s="1" t="s">
        <v>90</v>
      </c>
      <c r="E293" s="1" t="s">
        <v>7</v>
      </c>
      <c r="F293" s="2">
        <v>624.24387999999999</v>
      </c>
    </row>
    <row r="294" spans="1:6" x14ac:dyDescent="0.25">
      <c r="A294" s="1" t="s">
        <v>20</v>
      </c>
      <c r="B294" s="1" t="s">
        <v>23</v>
      </c>
      <c r="C294" s="1" t="s">
        <v>6</v>
      </c>
      <c r="D294" s="1" t="s">
        <v>29</v>
      </c>
      <c r="E294" s="1" t="s">
        <v>7</v>
      </c>
      <c r="F294" s="2">
        <v>9603.8530099999989</v>
      </c>
    </row>
    <row r="295" spans="1:6" x14ac:dyDescent="0.25">
      <c r="A295" s="1" t="s">
        <v>20</v>
      </c>
      <c r="B295" s="1" t="s">
        <v>23</v>
      </c>
      <c r="C295" s="1" t="s">
        <v>6</v>
      </c>
      <c r="D295" s="1" t="s">
        <v>91</v>
      </c>
      <c r="E295" s="1" t="s">
        <v>7</v>
      </c>
      <c r="F295" s="2">
        <v>20.671330000000001</v>
      </c>
    </row>
    <row r="296" spans="1:6" x14ac:dyDescent="0.25">
      <c r="A296" s="1" t="s">
        <v>20</v>
      </c>
      <c r="B296" s="1" t="s">
        <v>23</v>
      </c>
      <c r="C296" s="1" t="s">
        <v>6</v>
      </c>
      <c r="D296" s="1" t="s">
        <v>92</v>
      </c>
      <c r="E296" s="1" t="s">
        <v>7</v>
      </c>
      <c r="F296" s="2">
        <v>44.057450000000003</v>
      </c>
    </row>
    <row r="297" spans="1:6" x14ac:dyDescent="0.25">
      <c r="A297" s="1" t="s">
        <v>20</v>
      </c>
      <c r="B297" s="1" t="s">
        <v>23</v>
      </c>
      <c r="C297" s="1" t="s">
        <v>6</v>
      </c>
      <c r="D297" s="1" t="s">
        <v>93</v>
      </c>
      <c r="E297" s="1" t="s">
        <v>7</v>
      </c>
      <c r="F297" s="2">
        <v>1.58033</v>
      </c>
    </row>
    <row r="298" spans="1:6" x14ac:dyDescent="0.25">
      <c r="A298" s="1" t="s">
        <v>20</v>
      </c>
      <c r="B298" s="1" t="s">
        <v>23</v>
      </c>
      <c r="C298" s="1" t="s">
        <v>6</v>
      </c>
      <c r="D298" s="1" t="s">
        <v>94</v>
      </c>
      <c r="E298" s="1" t="s">
        <v>7</v>
      </c>
      <c r="F298" s="2">
        <v>1.5636700000000001</v>
      </c>
    </row>
    <row r="299" spans="1:6" x14ac:dyDescent="0.25">
      <c r="A299" s="1" t="s">
        <v>20</v>
      </c>
      <c r="B299" s="1" t="s">
        <v>23</v>
      </c>
      <c r="C299" s="1" t="s">
        <v>6</v>
      </c>
      <c r="D299" s="1" t="s">
        <v>95</v>
      </c>
      <c r="E299" s="1" t="s">
        <v>7</v>
      </c>
      <c r="F299" s="2">
        <v>1.6660000000000001E-2</v>
      </c>
    </row>
    <row r="300" spans="1:6" x14ac:dyDescent="0.25">
      <c r="A300" s="1" t="s">
        <v>20</v>
      </c>
      <c r="B300" s="1" t="s">
        <v>23</v>
      </c>
      <c r="C300" s="1" t="s">
        <v>6</v>
      </c>
      <c r="D300" s="1" t="s">
        <v>96</v>
      </c>
      <c r="E300" s="1" t="s">
        <v>7</v>
      </c>
      <c r="F300" s="2">
        <v>5.96E-3</v>
      </c>
    </row>
    <row r="301" spans="1:6" x14ac:dyDescent="0.25">
      <c r="A301" s="1" t="s">
        <v>20</v>
      </c>
      <c r="B301" s="1" t="s">
        <v>23</v>
      </c>
      <c r="C301" s="1" t="s">
        <v>6</v>
      </c>
      <c r="D301" s="1" t="s">
        <v>97</v>
      </c>
      <c r="E301" s="1" t="s">
        <v>7</v>
      </c>
      <c r="F301" s="2">
        <v>7.3639800000000006</v>
      </c>
    </row>
    <row r="302" spans="1:6" x14ac:dyDescent="0.25">
      <c r="A302" s="1" t="s">
        <v>20</v>
      </c>
      <c r="B302" s="1" t="s">
        <v>23</v>
      </c>
      <c r="C302" s="1" t="s">
        <v>6</v>
      </c>
      <c r="D302" s="1" t="s">
        <v>98</v>
      </c>
      <c r="E302" s="1" t="s">
        <v>7</v>
      </c>
      <c r="F302" s="2">
        <v>8.0000000000000002E-3</v>
      </c>
    </row>
    <row r="303" spans="1:6" x14ac:dyDescent="0.25">
      <c r="A303" s="1" t="s">
        <v>20</v>
      </c>
      <c r="B303" s="1" t="s">
        <v>23</v>
      </c>
      <c r="C303" s="1" t="s">
        <v>6</v>
      </c>
      <c r="D303" s="1" t="s">
        <v>32</v>
      </c>
      <c r="E303" s="1" t="s">
        <v>7</v>
      </c>
      <c r="F303" s="2">
        <v>73.687049999999999</v>
      </c>
    </row>
    <row r="304" spans="1:6" x14ac:dyDescent="0.25">
      <c r="A304" s="1" t="s">
        <v>20</v>
      </c>
      <c r="B304" s="1" t="s">
        <v>23</v>
      </c>
      <c r="C304" s="1" t="s">
        <v>6</v>
      </c>
      <c r="D304" s="1" t="s">
        <v>33</v>
      </c>
      <c r="E304" s="1" t="s">
        <v>7</v>
      </c>
      <c r="F304" s="2">
        <v>9677.5400600000012</v>
      </c>
    </row>
    <row r="305" spans="1:6" x14ac:dyDescent="0.25">
      <c r="A305" s="1" t="s">
        <v>20</v>
      </c>
      <c r="B305" s="1" t="s">
        <v>24</v>
      </c>
      <c r="C305" s="1" t="s">
        <v>6</v>
      </c>
      <c r="D305" s="1" t="s">
        <v>76</v>
      </c>
      <c r="E305" s="1" t="s">
        <v>7</v>
      </c>
      <c r="F305" s="2">
        <v>1439.0786000000001</v>
      </c>
    </row>
    <row r="306" spans="1:6" x14ac:dyDescent="0.25">
      <c r="A306" s="1" t="s">
        <v>20</v>
      </c>
      <c r="B306" s="1" t="s">
        <v>24</v>
      </c>
      <c r="C306" s="1" t="s">
        <v>6</v>
      </c>
      <c r="D306" s="1" t="s">
        <v>78</v>
      </c>
      <c r="E306" s="1" t="s">
        <v>7</v>
      </c>
      <c r="F306" s="2">
        <v>4451.9599600000001</v>
      </c>
    </row>
    <row r="307" spans="1:6" x14ac:dyDescent="0.25">
      <c r="A307" s="1" t="s">
        <v>20</v>
      </c>
      <c r="B307" s="1" t="s">
        <v>24</v>
      </c>
      <c r="C307" s="1" t="s">
        <v>6</v>
      </c>
      <c r="D307" s="1" t="s">
        <v>80</v>
      </c>
      <c r="E307" s="1" t="s">
        <v>7</v>
      </c>
      <c r="F307" s="2">
        <v>90.848300000000009</v>
      </c>
    </row>
    <row r="308" spans="1:6" x14ac:dyDescent="0.25">
      <c r="A308" s="1" t="s">
        <v>20</v>
      </c>
      <c r="B308" s="1" t="s">
        <v>24</v>
      </c>
      <c r="C308" s="1" t="s">
        <v>6</v>
      </c>
      <c r="D308" s="1" t="s">
        <v>82</v>
      </c>
      <c r="E308" s="1" t="s">
        <v>7</v>
      </c>
      <c r="F308" s="2">
        <v>89.51155</v>
      </c>
    </row>
    <row r="309" spans="1:6" x14ac:dyDescent="0.25">
      <c r="A309" s="1" t="s">
        <v>20</v>
      </c>
      <c r="B309" s="1" t="s">
        <v>24</v>
      </c>
      <c r="C309" s="1" t="s">
        <v>6</v>
      </c>
      <c r="D309" s="1" t="s">
        <v>84</v>
      </c>
      <c r="E309" s="1" t="s">
        <v>7</v>
      </c>
      <c r="F309" s="2">
        <v>1.3367500000000001</v>
      </c>
    </row>
    <row r="310" spans="1:6" x14ac:dyDescent="0.25">
      <c r="A310" s="1" t="s">
        <v>20</v>
      </c>
      <c r="B310" s="1" t="s">
        <v>24</v>
      </c>
      <c r="C310" s="1" t="s">
        <v>6</v>
      </c>
      <c r="D310" s="1" t="s">
        <v>86</v>
      </c>
      <c r="E310" s="1" t="s">
        <v>7</v>
      </c>
      <c r="F310" s="2">
        <v>45.317680000000003</v>
      </c>
    </row>
    <row r="311" spans="1:6" x14ac:dyDescent="0.25">
      <c r="A311" s="1" t="s">
        <v>20</v>
      </c>
      <c r="B311" s="1" t="s">
        <v>24</v>
      </c>
      <c r="C311" s="1" t="s">
        <v>6</v>
      </c>
      <c r="D311" s="1" t="s">
        <v>88</v>
      </c>
      <c r="E311" s="1" t="s">
        <v>7</v>
      </c>
      <c r="F311" s="2">
        <v>0.46815000000000001</v>
      </c>
    </row>
    <row r="312" spans="1:6" x14ac:dyDescent="0.25">
      <c r="A312" s="1" t="s">
        <v>20</v>
      </c>
      <c r="B312" s="1" t="s">
        <v>24</v>
      </c>
      <c r="C312" s="1" t="s">
        <v>6</v>
      </c>
      <c r="D312" s="1" t="s">
        <v>90</v>
      </c>
      <c r="E312" s="1" t="s">
        <v>7</v>
      </c>
      <c r="F312" s="2">
        <v>447.36301000000003</v>
      </c>
    </row>
    <row r="313" spans="1:6" x14ac:dyDescent="0.25">
      <c r="A313" s="1" t="s">
        <v>20</v>
      </c>
      <c r="B313" s="1" t="s">
        <v>24</v>
      </c>
      <c r="C313" s="1" t="s">
        <v>6</v>
      </c>
      <c r="D313" s="1" t="s">
        <v>29</v>
      </c>
      <c r="E313" s="1" t="s">
        <v>7</v>
      </c>
      <c r="F313" s="2">
        <v>6475.0357000000004</v>
      </c>
    </row>
    <row r="314" spans="1:6" x14ac:dyDescent="0.25">
      <c r="A314" s="1" t="s">
        <v>20</v>
      </c>
      <c r="B314" s="1" t="s">
        <v>24</v>
      </c>
      <c r="C314" s="1" t="s">
        <v>6</v>
      </c>
      <c r="D314" s="1" t="s">
        <v>91</v>
      </c>
      <c r="E314" s="1" t="s">
        <v>7</v>
      </c>
      <c r="F314" s="2">
        <v>73.706820000000008</v>
      </c>
    </row>
    <row r="315" spans="1:6" x14ac:dyDescent="0.25">
      <c r="A315" s="1" t="s">
        <v>20</v>
      </c>
      <c r="B315" s="1" t="s">
        <v>24</v>
      </c>
      <c r="C315" s="1" t="s">
        <v>6</v>
      </c>
      <c r="D315" s="1" t="s">
        <v>92</v>
      </c>
      <c r="E315" s="1" t="s">
        <v>7</v>
      </c>
      <c r="F315" s="2">
        <v>56.096020000000003</v>
      </c>
    </row>
    <row r="316" spans="1:6" x14ac:dyDescent="0.25">
      <c r="A316" s="1" t="s">
        <v>20</v>
      </c>
      <c r="B316" s="1" t="s">
        <v>24</v>
      </c>
      <c r="C316" s="1" t="s">
        <v>6</v>
      </c>
      <c r="D316" s="1" t="s">
        <v>93</v>
      </c>
      <c r="E316" s="1" t="s">
        <v>7</v>
      </c>
      <c r="F316" s="2">
        <v>7.1919999999999998E-2</v>
      </c>
    </row>
    <row r="317" spans="1:6" x14ac:dyDescent="0.25">
      <c r="A317" s="1" t="s">
        <v>20</v>
      </c>
      <c r="B317" s="1" t="s">
        <v>24</v>
      </c>
      <c r="C317" s="1" t="s">
        <v>6</v>
      </c>
      <c r="D317" s="1" t="s">
        <v>94</v>
      </c>
      <c r="E317" s="1" t="s">
        <v>7</v>
      </c>
      <c r="F317" s="2">
        <v>7.1600000000000011E-2</v>
      </c>
    </row>
    <row r="318" spans="1:6" x14ac:dyDescent="0.25">
      <c r="A318" s="1" t="s">
        <v>20</v>
      </c>
      <c r="B318" s="1" t="s">
        <v>24</v>
      </c>
      <c r="C318" s="1" t="s">
        <v>6</v>
      </c>
      <c r="D318" s="1" t="s">
        <v>95</v>
      </c>
      <c r="E318" s="1" t="s">
        <v>7</v>
      </c>
      <c r="F318" s="2">
        <v>3.2000000000000003E-4</v>
      </c>
    </row>
    <row r="319" spans="1:6" x14ac:dyDescent="0.25">
      <c r="A319" s="1" t="s">
        <v>20</v>
      </c>
      <c r="B319" s="1" t="s">
        <v>24</v>
      </c>
      <c r="C319" s="1" t="s">
        <v>6</v>
      </c>
      <c r="D319" s="1" t="s">
        <v>96</v>
      </c>
      <c r="E319" s="1" t="s">
        <v>7</v>
      </c>
      <c r="F319" s="2">
        <v>4.8100000000000009E-3</v>
      </c>
    </row>
    <row r="320" spans="1:6" x14ac:dyDescent="0.25">
      <c r="A320" s="1" t="s">
        <v>20</v>
      </c>
      <c r="B320" s="1" t="s">
        <v>24</v>
      </c>
      <c r="C320" s="1" t="s">
        <v>6</v>
      </c>
      <c r="D320" s="1" t="s">
        <v>97</v>
      </c>
      <c r="E320" s="1" t="s">
        <v>7</v>
      </c>
      <c r="F320" s="2">
        <v>0</v>
      </c>
    </row>
    <row r="321" spans="1:6" x14ac:dyDescent="0.25">
      <c r="A321" s="1" t="s">
        <v>20</v>
      </c>
      <c r="B321" s="1" t="s">
        <v>24</v>
      </c>
      <c r="C321" s="1" t="s">
        <v>6</v>
      </c>
      <c r="D321" s="1" t="s">
        <v>98</v>
      </c>
      <c r="E321" s="1" t="s">
        <v>7</v>
      </c>
      <c r="F321" s="2">
        <v>0</v>
      </c>
    </row>
    <row r="322" spans="1:6" x14ac:dyDescent="0.25">
      <c r="A322" s="1" t="s">
        <v>20</v>
      </c>
      <c r="B322" s="1" t="s">
        <v>24</v>
      </c>
      <c r="C322" s="1" t="s">
        <v>6</v>
      </c>
      <c r="D322" s="1" t="s">
        <v>32</v>
      </c>
      <c r="E322" s="1" t="s">
        <v>7</v>
      </c>
      <c r="F322" s="2">
        <v>129.87957</v>
      </c>
    </row>
    <row r="323" spans="1:6" x14ac:dyDescent="0.25">
      <c r="A323" s="1" t="s">
        <v>20</v>
      </c>
      <c r="B323" s="1" t="s">
        <v>24</v>
      </c>
      <c r="C323" s="1" t="s">
        <v>6</v>
      </c>
      <c r="D323" s="1" t="s">
        <v>33</v>
      </c>
      <c r="E323" s="1" t="s">
        <v>7</v>
      </c>
      <c r="F323" s="2">
        <v>6604.9152699999995</v>
      </c>
    </row>
    <row r="324" spans="1:6" x14ac:dyDescent="0.25">
      <c r="A324" s="1" t="s">
        <v>20</v>
      </c>
      <c r="B324" s="1" t="s">
        <v>25</v>
      </c>
      <c r="C324" s="1" t="s">
        <v>6</v>
      </c>
      <c r="D324" s="1" t="s">
        <v>76</v>
      </c>
      <c r="E324" s="1" t="s">
        <v>7</v>
      </c>
      <c r="F324" s="2">
        <v>274.71603000000005</v>
      </c>
    </row>
    <row r="325" spans="1:6" x14ac:dyDescent="0.25">
      <c r="A325" s="1" t="s">
        <v>20</v>
      </c>
      <c r="B325" s="1" t="s">
        <v>25</v>
      </c>
      <c r="C325" s="1" t="s">
        <v>6</v>
      </c>
      <c r="D325" s="1" t="s">
        <v>78</v>
      </c>
      <c r="E325" s="1" t="s">
        <v>7</v>
      </c>
      <c r="F325" s="2">
        <v>597.5467000000001</v>
      </c>
    </row>
    <row r="326" spans="1:6" x14ac:dyDescent="0.25">
      <c r="A326" s="1" t="s">
        <v>20</v>
      </c>
      <c r="B326" s="1" t="s">
        <v>25</v>
      </c>
      <c r="C326" s="1" t="s">
        <v>6</v>
      </c>
      <c r="D326" s="1" t="s">
        <v>80</v>
      </c>
      <c r="E326" s="1" t="s">
        <v>7</v>
      </c>
      <c r="F326" s="2">
        <v>8.4680300000000006</v>
      </c>
    </row>
    <row r="327" spans="1:6" x14ac:dyDescent="0.25">
      <c r="A327" s="1" t="s">
        <v>20</v>
      </c>
      <c r="B327" s="1" t="s">
        <v>25</v>
      </c>
      <c r="C327" s="1" t="s">
        <v>6</v>
      </c>
      <c r="D327" s="1" t="s">
        <v>82</v>
      </c>
      <c r="E327" s="1" t="s">
        <v>7</v>
      </c>
      <c r="F327" s="2">
        <v>7.9683299999999999</v>
      </c>
    </row>
    <row r="328" spans="1:6" x14ac:dyDescent="0.25">
      <c r="A328" s="1" t="s">
        <v>20</v>
      </c>
      <c r="B328" s="1" t="s">
        <v>25</v>
      </c>
      <c r="C328" s="1" t="s">
        <v>6</v>
      </c>
      <c r="D328" s="1" t="s">
        <v>84</v>
      </c>
      <c r="E328" s="1" t="s">
        <v>7</v>
      </c>
      <c r="F328" s="2">
        <v>0.49969999999999998</v>
      </c>
    </row>
    <row r="329" spans="1:6" x14ac:dyDescent="0.25">
      <c r="A329" s="1" t="s">
        <v>20</v>
      </c>
      <c r="B329" s="1" t="s">
        <v>25</v>
      </c>
      <c r="C329" s="1" t="s">
        <v>6</v>
      </c>
      <c r="D329" s="1" t="s">
        <v>86</v>
      </c>
      <c r="E329" s="1" t="s">
        <v>7</v>
      </c>
      <c r="F329" s="2">
        <v>0.93545</v>
      </c>
    </row>
    <row r="330" spans="1:6" x14ac:dyDescent="0.25">
      <c r="A330" s="1" t="s">
        <v>20</v>
      </c>
      <c r="B330" s="1" t="s">
        <v>25</v>
      </c>
      <c r="C330" s="1" t="s">
        <v>6</v>
      </c>
      <c r="D330" s="1" t="s">
        <v>88</v>
      </c>
      <c r="E330" s="1" t="s">
        <v>7</v>
      </c>
      <c r="F330" s="2">
        <v>0.28299000000000002</v>
      </c>
    </row>
    <row r="331" spans="1:6" x14ac:dyDescent="0.25">
      <c r="A331" s="1" t="s">
        <v>20</v>
      </c>
      <c r="B331" s="1" t="s">
        <v>25</v>
      </c>
      <c r="C331" s="1" t="s">
        <v>6</v>
      </c>
      <c r="D331" s="1" t="s">
        <v>90</v>
      </c>
      <c r="E331" s="1" t="s">
        <v>7</v>
      </c>
      <c r="F331" s="2">
        <v>75.297320000000013</v>
      </c>
    </row>
    <row r="332" spans="1:6" x14ac:dyDescent="0.25">
      <c r="A332" s="1" t="s">
        <v>20</v>
      </c>
      <c r="B332" s="1" t="s">
        <v>25</v>
      </c>
      <c r="C332" s="1" t="s">
        <v>6</v>
      </c>
      <c r="D332" s="1" t="s">
        <v>29</v>
      </c>
      <c r="E332" s="1" t="s">
        <v>7</v>
      </c>
      <c r="F332" s="2">
        <v>957.24652000000003</v>
      </c>
    </row>
    <row r="333" spans="1:6" x14ac:dyDescent="0.25">
      <c r="A333" s="1" t="s">
        <v>20</v>
      </c>
      <c r="B333" s="1" t="s">
        <v>25</v>
      </c>
      <c r="C333" s="1" t="s">
        <v>6</v>
      </c>
      <c r="D333" s="1" t="s">
        <v>91</v>
      </c>
      <c r="E333" s="1" t="s">
        <v>7</v>
      </c>
      <c r="F333" s="2">
        <v>11.661569999999999</v>
      </c>
    </row>
    <row r="334" spans="1:6" x14ac:dyDescent="0.25">
      <c r="A334" s="1" t="s">
        <v>20</v>
      </c>
      <c r="B334" s="1" t="s">
        <v>25</v>
      </c>
      <c r="C334" s="1" t="s">
        <v>6</v>
      </c>
      <c r="D334" s="1" t="s">
        <v>92</v>
      </c>
      <c r="E334" s="1" t="s">
        <v>7</v>
      </c>
      <c r="F334" s="2">
        <v>6.1014800000000005</v>
      </c>
    </row>
    <row r="335" spans="1:6" x14ac:dyDescent="0.25">
      <c r="A335" s="1" t="s">
        <v>20</v>
      </c>
      <c r="B335" s="1" t="s">
        <v>25</v>
      </c>
      <c r="C335" s="1" t="s">
        <v>6</v>
      </c>
      <c r="D335" s="1" t="s">
        <v>93</v>
      </c>
      <c r="E335" s="1" t="s">
        <v>7</v>
      </c>
      <c r="F335" s="2">
        <v>1.5200000000000001E-3</v>
      </c>
    </row>
    <row r="336" spans="1:6" x14ac:dyDescent="0.25">
      <c r="A336" s="1" t="s">
        <v>20</v>
      </c>
      <c r="B336" s="1" t="s">
        <v>25</v>
      </c>
      <c r="C336" s="1" t="s">
        <v>6</v>
      </c>
      <c r="D336" s="1" t="s">
        <v>94</v>
      </c>
      <c r="E336" s="1" t="s">
        <v>7</v>
      </c>
      <c r="F336" s="2">
        <v>5.0000000000000002E-5</v>
      </c>
    </row>
    <row r="337" spans="1:6" x14ac:dyDescent="0.25">
      <c r="A337" s="1" t="s">
        <v>20</v>
      </c>
      <c r="B337" s="1" t="s">
        <v>25</v>
      </c>
      <c r="C337" s="1" t="s">
        <v>6</v>
      </c>
      <c r="D337" s="1" t="s">
        <v>95</v>
      </c>
      <c r="E337" s="1" t="s">
        <v>7</v>
      </c>
      <c r="F337" s="2">
        <v>1.47E-3</v>
      </c>
    </row>
    <row r="338" spans="1:6" x14ac:dyDescent="0.25">
      <c r="A338" s="1" t="s">
        <v>20</v>
      </c>
      <c r="B338" s="1" t="s">
        <v>25</v>
      </c>
      <c r="C338" s="1" t="s">
        <v>6</v>
      </c>
      <c r="D338" s="1" t="s">
        <v>96</v>
      </c>
      <c r="E338" s="1" t="s">
        <v>7</v>
      </c>
      <c r="F338" s="2">
        <v>0</v>
      </c>
    </row>
    <row r="339" spans="1:6" x14ac:dyDescent="0.25">
      <c r="A339" s="1" t="s">
        <v>20</v>
      </c>
      <c r="B339" s="1" t="s">
        <v>25</v>
      </c>
      <c r="C339" s="1" t="s">
        <v>6</v>
      </c>
      <c r="D339" s="1" t="s">
        <v>97</v>
      </c>
      <c r="E339" s="1" t="s">
        <v>7</v>
      </c>
      <c r="F339" s="2">
        <v>0</v>
      </c>
    </row>
    <row r="340" spans="1:6" x14ac:dyDescent="0.25">
      <c r="A340" s="1" t="s">
        <v>20</v>
      </c>
      <c r="B340" s="1" t="s">
        <v>25</v>
      </c>
      <c r="C340" s="1" t="s">
        <v>6</v>
      </c>
      <c r="D340" s="1" t="s">
        <v>98</v>
      </c>
      <c r="E340" s="1" t="s">
        <v>7</v>
      </c>
      <c r="F340" s="2">
        <v>0</v>
      </c>
    </row>
    <row r="341" spans="1:6" x14ac:dyDescent="0.25">
      <c r="A341" s="1" t="s">
        <v>20</v>
      </c>
      <c r="B341" s="1" t="s">
        <v>25</v>
      </c>
      <c r="C341" s="1" t="s">
        <v>6</v>
      </c>
      <c r="D341" s="1" t="s">
        <v>32</v>
      </c>
      <c r="E341" s="1" t="s">
        <v>7</v>
      </c>
      <c r="F341" s="2">
        <v>17.764569999999999</v>
      </c>
    </row>
    <row r="342" spans="1:6" x14ac:dyDescent="0.25">
      <c r="A342" s="1" t="s">
        <v>20</v>
      </c>
      <c r="B342" s="1" t="s">
        <v>25</v>
      </c>
      <c r="C342" s="1" t="s">
        <v>6</v>
      </c>
      <c r="D342" s="1" t="s">
        <v>33</v>
      </c>
      <c r="E342" s="1" t="s">
        <v>7</v>
      </c>
      <c r="F342" s="2">
        <v>975.01108999999997</v>
      </c>
    </row>
    <row r="343" spans="1:6" x14ac:dyDescent="0.25">
      <c r="A343" s="1" t="s">
        <v>20</v>
      </c>
      <c r="B343" s="1" t="s">
        <v>26</v>
      </c>
      <c r="C343" s="1" t="s">
        <v>6</v>
      </c>
      <c r="D343" s="1" t="s">
        <v>76</v>
      </c>
      <c r="E343" s="1" t="s">
        <v>7</v>
      </c>
      <c r="F343" s="2">
        <v>826.62171999999998</v>
      </c>
    </row>
    <row r="344" spans="1:6" x14ac:dyDescent="0.25">
      <c r="A344" s="1" t="s">
        <v>20</v>
      </c>
      <c r="B344" s="1" t="s">
        <v>26</v>
      </c>
      <c r="C344" s="1" t="s">
        <v>6</v>
      </c>
      <c r="D344" s="1" t="s">
        <v>78</v>
      </c>
      <c r="E344" s="1" t="s">
        <v>7</v>
      </c>
      <c r="F344" s="2">
        <v>1992.2450700000002</v>
      </c>
    </row>
    <row r="345" spans="1:6" x14ac:dyDescent="0.25">
      <c r="A345" s="1" t="s">
        <v>20</v>
      </c>
      <c r="B345" s="1" t="s">
        <v>26</v>
      </c>
      <c r="C345" s="1" t="s">
        <v>6</v>
      </c>
      <c r="D345" s="1" t="s">
        <v>80</v>
      </c>
      <c r="E345" s="1" t="s">
        <v>7</v>
      </c>
      <c r="F345" s="2">
        <v>20.959160000000001</v>
      </c>
    </row>
    <row r="346" spans="1:6" x14ac:dyDescent="0.25">
      <c r="A346" s="1" t="s">
        <v>20</v>
      </c>
      <c r="B346" s="1" t="s">
        <v>26</v>
      </c>
      <c r="C346" s="1" t="s">
        <v>6</v>
      </c>
      <c r="D346" s="1" t="s">
        <v>82</v>
      </c>
      <c r="E346" s="1" t="s">
        <v>7</v>
      </c>
      <c r="F346" s="2">
        <v>20.881409999999999</v>
      </c>
    </row>
    <row r="347" spans="1:6" x14ac:dyDescent="0.25">
      <c r="A347" s="1" t="s">
        <v>20</v>
      </c>
      <c r="B347" s="1" t="s">
        <v>26</v>
      </c>
      <c r="C347" s="1" t="s">
        <v>6</v>
      </c>
      <c r="D347" s="1" t="s">
        <v>84</v>
      </c>
      <c r="E347" s="1" t="s">
        <v>7</v>
      </c>
      <c r="F347" s="2">
        <v>7.775E-2</v>
      </c>
    </row>
    <row r="348" spans="1:6" x14ac:dyDescent="0.25">
      <c r="A348" s="1" t="s">
        <v>20</v>
      </c>
      <c r="B348" s="1" t="s">
        <v>26</v>
      </c>
      <c r="C348" s="1" t="s">
        <v>6</v>
      </c>
      <c r="D348" s="1" t="s">
        <v>86</v>
      </c>
      <c r="E348" s="1" t="s">
        <v>7</v>
      </c>
      <c r="F348" s="2">
        <v>79.489720000000005</v>
      </c>
    </row>
    <row r="349" spans="1:6" x14ac:dyDescent="0.25">
      <c r="A349" s="1" t="s">
        <v>20</v>
      </c>
      <c r="B349" s="1" t="s">
        <v>26</v>
      </c>
      <c r="C349" s="1" t="s">
        <v>6</v>
      </c>
      <c r="D349" s="1" t="s">
        <v>88</v>
      </c>
      <c r="E349" s="1" t="s">
        <v>7</v>
      </c>
      <c r="F349" s="2">
        <v>0.10471000000000001</v>
      </c>
    </row>
    <row r="350" spans="1:6" x14ac:dyDescent="0.25">
      <c r="A350" s="1" t="s">
        <v>20</v>
      </c>
      <c r="B350" s="1" t="s">
        <v>26</v>
      </c>
      <c r="C350" s="1" t="s">
        <v>6</v>
      </c>
      <c r="D350" s="1" t="s">
        <v>90</v>
      </c>
      <c r="E350" s="1" t="s">
        <v>7</v>
      </c>
      <c r="F350" s="2">
        <v>237.41192999999998</v>
      </c>
    </row>
    <row r="351" spans="1:6" x14ac:dyDescent="0.25">
      <c r="A351" s="1" t="s">
        <v>20</v>
      </c>
      <c r="B351" s="1" t="s">
        <v>26</v>
      </c>
      <c r="C351" s="1" t="s">
        <v>6</v>
      </c>
      <c r="D351" s="1" t="s">
        <v>29</v>
      </c>
      <c r="E351" s="1" t="s">
        <v>7</v>
      </c>
      <c r="F351" s="2">
        <v>3156.8323100000002</v>
      </c>
    </row>
    <row r="352" spans="1:6" x14ac:dyDescent="0.25">
      <c r="A352" s="1" t="s">
        <v>20</v>
      </c>
      <c r="B352" s="1" t="s">
        <v>26</v>
      </c>
      <c r="C352" s="1" t="s">
        <v>6</v>
      </c>
      <c r="D352" s="1" t="s">
        <v>91</v>
      </c>
      <c r="E352" s="1" t="s">
        <v>7</v>
      </c>
      <c r="F352" s="2">
        <v>15.948960000000001</v>
      </c>
    </row>
    <row r="353" spans="1:6" x14ac:dyDescent="0.25">
      <c r="A353" s="1" t="s">
        <v>20</v>
      </c>
      <c r="B353" s="1" t="s">
        <v>26</v>
      </c>
      <c r="C353" s="1" t="s">
        <v>6</v>
      </c>
      <c r="D353" s="1" t="s">
        <v>92</v>
      </c>
      <c r="E353" s="1" t="s">
        <v>7</v>
      </c>
      <c r="F353" s="2">
        <v>15.266380000000002</v>
      </c>
    </row>
    <row r="354" spans="1:6" x14ac:dyDescent="0.25">
      <c r="A354" s="1" t="s">
        <v>20</v>
      </c>
      <c r="B354" s="1" t="s">
        <v>26</v>
      </c>
      <c r="C354" s="1" t="s">
        <v>6</v>
      </c>
      <c r="D354" s="1" t="s">
        <v>93</v>
      </c>
      <c r="E354" s="1" t="s">
        <v>7</v>
      </c>
      <c r="F354" s="2">
        <v>0.14254</v>
      </c>
    </row>
    <row r="355" spans="1:6" x14ac:dyDescent="0.25">
      <c r="A355" s="1" t="s">
        <v>20</v>
      </c>
      <c r="B355" s="1" t="s">
        <v>26</v>
      </c>
      <c r="C355" s="1" t="s">
        <v>6</v>
      </c>
      <c r="D355" s="1" t="s">
        <v>94</v>
      </c>
      <c r="E355" s="1" t="s">
        <v>7</v>
      </c>
      <c r="F355" s="2">
        <v>0.14254</v>
      </c>
    </row>
    <row r="356" spans="1:6" x14ac:dyDescent="0.25">
      <c r="A356" s="1" t="s">
        <v>20</v>
      </c>
      <c r="B356" s="1" t="s">
        <v>26</v>
      </c>
      <c r="C356" s="1" t="s">
        <v>6</v>
      </c>
      <c r="D356" s="1" t="s">
        <v>95</v>
      </c>
      <c r="E356" s="1" t="s">
        <v>7</v>
      </c>
      <c r="F356" s="2">
        <v>0</v>
      </c>
    </row>
    <row r="357" spans="1:6" x14ac:dyDescent="0.25">
      <c r="A357" s="1" t="s">
        <v>20</v>
      </c>
      <c r="B357" s="1" t="s">
        <v>26</v>
      </c>
      <c r="C357" s="1" t="s">
        <v>6</v>
      </c>
      <c r="D357" s="1" t="s">
        <v>96</v>
      </c>
      <c r="E357" s="1" t="s">
        <v>7</v>
      </c>
      <c r="F357" s="2">
        <v>0</v>
      </c>
    </row>
    <row r="358" spans="1:6" x14ac:dyDescent="0.25">
      <c r="A358" s="1" t="s">
        <v>20</v>
      </c>
      <c r="B358" s="1" t="s">
        <v>26</v>
      </c>
      <c r="C358" s="1" t="s">
        <v>6</v>
      </c>
      <c r="D358" s="1" t="s">
        <v>97</v>
      </c>
      <c r="E358" s="1" t="s">
        <v>7</v>
      </c>
      <c r="F358" s="2">
        <v>6.0179999999999997E-2</v>
      </c>
    </row>
    <row r="359" spans="1:6" x14ac:dyDescent="0.25">
      <c r="A359" s="1" t="s">
        <v>20</v>
      </c>
      <c r="B359" s="1" t="s">
        <v>26</v>
      </c>
      <c r="C359" s="1" t="s">
        <v>6</v>
      </c>
      <c r="D359" s="1" t="s">
        <v>98</v>
      </c>
      <c r="E359" s="1" t="s">
        <v>7</v>
      </c>
      <c r="F359" s="2">
        <v>0</v>
      </c>
    </row>
    <row r="360" spans="1:6" x14ac:dyDescent="0.25">
      <c r="A360" s="1" t="s">
        <v>20</v>
      </c>
      <c r="B360" s="1" t="s">
        <v>26</v>
      </c>
      <c r="C360" s="1" t="s">
        <v>6</v>
      </c>
      <c r="D360" s="1" t="s">
        <v>32</v>
      </c>
      <c r="E360" s="1" t="s">
        <v>7</v>
      </c>
      <c r="F360" s="2">
        <v>31.418060000000001</v>
      </c>
    </row>
    <row r="361" spans="1:6" x14ac:dyDescent="0.25">
      <c r="A361" s="1" t="s">
        <v>20</v>
      </c>
      <c r="B361" s="1" t="s">
        <v>26</v>
      </c>
      <c r="C361" s="1" t="s">
        <v>6</v>
      </c>
      <c r="D361" s="1" t="s">
        <v>33</v>
      </c>
      <c r="E361" s="1" t="s">
        <v>7</v>
      </c>
      <c r="F361" s="2">
        <v>3188.2503700000002</v>
      </c>
    </row>
    <row r="362" spans="1:6" x14ac:dyDescent="0.25">
      <c r="A362" s="1" t="s">
        <v>20</v>
      </c>
      <c r="B362" s="1" t="s">
        <v>27</v>
      </c>
      <c r="C362" s="1" t="s">
        <v>6</v>
      </c>
      <c r="D362" s="1" t="s">
        <v>76</v>
      </c>
      <c r="E362" s="1" t="s">
        <v>7</v>
      </c>
      <c r="F362" s="2">
        <v>2072.5177800000001</v>
      </c>
    </row>
    <row r="363" spans="1:6" x14ac:dyDescent="0.25">
      <c r="A363" s="1" t="s">
        <v>20</v>
      </c>
      <c r="B363" s="1" t="s">
        <v>27</v>
      </c>
      <c r="C363" s="1" t="s">
        <v>6</v>
      </c>
      <c r="D363" s="1" t="s">
        <v>78</v>
      </c>
      <c r="E363" s="1" t="s">
        <v>7</v>
      </c>
      <c r="F363" s="2">
        <v>5124.3607400000001</v>
      </c>
    </row>
    <row r="364" spans="1:6" x14ac:dyDescent="0.25">
      <c r="A364" s="1" t="s">
        <v>20</v>
      </c>
      <c r="B364" s="1" t="s">
        <v>27</v>
      </c>
      <c r="C364" s="1" t="s">
        <v>6</v>
      </c>
      <c r="D364" s="1" t="s">
        <v>80</v>
      </c>
      <c r="E364" s="1" t="s">
        <v>7</v>
      </c>
      <c r="F364" s="2">
        <v>24.075689999999998</v>
      </c>
    </row>
    <row r="365" spans="1:6" x14ac:dyDescent="0.25">
      <c r="A365" s="1" t="s">
        <v>20</v>
      </c>
      <c r="B365" s="1" t="s">
        <v>27</v>
      </c>
      <c r="C365" s="1" t="s">
        <v>6</v>
      </c>
      <c r="D365" s="1" t="s">
        <v>82</v>
      </c>
      <c r="E365" s="1" t="s">
        <v>7</v>
      </c>
      <c r="F365" s="2">
        <v>21.937429999999999</v>
      </c>
    </row>
    <row r="366" spans="1:6" x14ac:dyDescent="0.25">
      <c r="A366" s="1" t="s">
        <v>20</v>
      </c>
      <c r="B366" s="1" t="s">
        <v>27</v>
      </c>
      <c r="C366" s="1" t="s">
        <v>6</v>
      </c>
      <c r="D366" s="1" t="s">
        <v>84</v>
      </c>
      <c r="E366" s="1" t="s">
        <v>7</v>
      </c>
      <c r="F366" s="2">
        <v>2.1382600000000003</v>
      </c>
    </row>
    <row r="367" spans="1:6" x14ac:dyDescent="0.25">
      <c r="A367" s="1" t="s">
        <v>20</v>
      </c>
      <c r="B367" s="1" t="s">
        <v>27</v>
      </c>
      <c r="C367" s="1" t="s">
        <v>6</v>
      </c>
      <c r="D367" s="1" t="s">
        <v>86</v>
      </c>
      <c r="E367" s="1" t="s">
        <v>7</v>
      </c>
      <c r="F367" s="2">
        <v>20.667570000000001</v>
      </c>
    </row>
    <row r="368" spans="1:6" x14ac:dyDescent="0.25">
      <c r="A368" s="1" t="s">
        <v>20</v>
      </c>
      <c r="B368" s="1" t="s">
        <v>27</v>
      </c>
      <c r="C368" s="1" t="s">
        <v>6</v>
      </c>
      <c r="D368" s="1" t="s">
        <v>88</v>
      </c>
      <c r="E368" s="1" t="s">
        <v>7</v>
      </c>
      <c r="F368" s="2">
        <v>2.3467099999999999</v>
      </c>
    </row>
    <row r="369" spans="1:6" x14ac:dyDescent="0.25">
      <c r="A369" s="1" t="s">
        <v>20</v>
      </c>
      <c r="B369" s="1" t="s">
        <v>27</v>
      </c>
      <c r="C369" s="1" t="s">
        <v>6</v>
      </c>
      <c r="D369" s="1" t="s">
        <v>90</v>
      </c>
      <c r="E369" s="1" t="s">
        <v>7</v>
      </c>
      <c r="F369" s="2">
        <v>834.19566000000009</v>
      </c>
    </row>
    <row r="370" spans="1:6" x14ac:dyDescent="0.25">
      <c r="A370" s="1" t="s">
        <v>20</v>
      </c>
      <c r="B370" s="1" t="s">
        <v>27</v>
      </c>
      <c r="C370" s="1" t="s">
        <v>6</v>
      </c>
      <c r="D370" s="1" t="s">
        <v>29</v>
      </c>
      <c r="E370" s="1" t="s">
        <v>7</v>
      </c>
      <c r="F370" s="2">
        <v>8078.1641500000005</v>
      </c>
    </row>
    <row r="371" spans="1:6" x14ac:dyDescent="0.25">
      <c r="A371" s="1" t="s">
        <v>20</v>
      </c>
      <c r="B371" s="1" t="s">
        <v>27</v>
      </c>
      <c r="C371" s="1" t="s">
        <v>6</v>
      </c>
      <c r="D371" s="1" t="s">
        <v>91</v>
      </c>
      <c r="E371" s="1" t="s">
        <v>7</v>
      </c>
      <c r="F371" s="2">
        <v>39.951430000000002</v>
      </c>
    </row>
    <row r="372" spans="1:6" x14ac:dyDescent="0.25">
      <c r="A372" s="1" t="s">
        <v>20</v>
      </c>
      <c r="B372" s="1" t="s">
        <v>27</v>
      </c>
      <c r="C372" s="1" t="s">
        <v>6</v>
      </c>
      <c r="D372" s="1" t="s">
        <v>92</v>
      </c>
      <c r="E372" s="1" t="s">
        <v>7</v>
      </c>
      <c r="F372" s="2">
        <v>68.415210000000002</v>
      </c>
    </row>
    <row r="373" spans="1:6" x14ac:dyDescent="0.25">
      <c r="A373" s="1" t="s">
        <v>20</v>
      </c>
      <c r="B373" s="1" t="s">
        <v>27</v>
      </c>
      <c r="C373" s="1" t="s">
        <v>6</v>
      </c>
      <c r="D373" s="1" t="s">
        <v>93</v>
      </c>
      <c r="E373" s="1" t="s">
        <v>7</v>
      </c>
      <c r="F373" s="2">
        <v>0.31187999999999999</v>
      </c>
    </row>
    <row r="374" spans="1:6" x14ac:dyDescent="0.25">
      <c r="A374" s="1" t="s">
        <v>20</v>
      </c>
      <c r="B374" s="1" t="s">
        <v>27</v>
      </c>
      <c r="C374" s="1" t="s">
        <v>6</v>
      </c>
      <c r="D374" s="1" t="s">
        <v>94</v>
      </c>
      <c r="E374" s="1" t="s">
        <v>7</v>
      </c>
      <c r="F374" s="2">
        <v>0.31187999999999999</v>
      </c>
    </row>
    <row r="375" spans="1:6" x14ac:dyDescent="0.25">
      <c r="A375" s="1" t="s">
        <v>20</v>
      </c>
      <c r="B375" s="1" t="s">
        <v>27</v>
      </c>
      <c r="C375" s="1" t="s">
        <v>6</v>
      </c>
      <c r="D375" s="1" t="s">
        <v>95</v>
      </c>
      <c r="E375" s="1" t="s">
        <v>7</v>
      </c>
      <c r="F375" s="2">
        <v>0</v>
      </c>
    </row>
    <row r="376" spans="1:6" x14ac:dyDescent="0.25">
      <c r="A376" s="1" t="s">
        <v>20</v>
      </c>
      <c r="B376" s="1" t="s">
        <v>27</v>
      </c>
      <c r="C376" s="1" t="s">
        <v>6</v>
      </c>
      <c r="D376" s="1" t="s">
        <v>96</v>
      </c>
      <c r="E376" s="1" t="s">
        <v>7</v>
      </c>
      <c r="F376" s="2">
        <v>1.06925</v>
      </c>
    </row>
    <row r="377" spans="1:6" x14ac:dyDescent="0.25">
      <c r="A377" s="1" t="s">
        <v>20</v>
      </c>
      <c r="B377" s="1" t="s">
        <v>27</v>
      </c>
      <c r="C377" s="1" t="s">
        <v>6</v>
      </c>
      <c r="D377" s="1" t="s">
        <v>97</v>
      </c>
      <c r="E377" s="1" t="s">
        <v>7</v>
      </c>
      <c r="F377" s="2">
        <v>8.0649999999999999E-2</v>
      </c>
    </row>
    <row r="378" spans="1:6" x14ac:dyDescent="0.25">
      <c r="A378" s="1" t="s">
        <v>20</v>
      </c>
      <c r="B378" s="1" t="s">
        <v>27</v>
      </c>
      <c r="C378" s="1" t="s">
        <v>6</v>
      </c>
      <c r="D378" s="1" t="s">
        <v>98</v>
      </c>
      <c r="E378" s="1" t="s">
        <v>7</v>
      </c>
      <c r="F378" s="2">
        <v>0.17296</v>
      </c>
    </row>
    <row r="379" spans="1:6" x14ac:dyDescent="0.25">
      <c r="A379" s="1" t="s">
        <v>20</v>
      </c>
      <c r="B379" s="1" t="s">
        <v>27</v>
      </c>
      <c r="C379" s="1" t="s">
        <v>6</v>
      </c>
      <c r="D379" s="1" t="s">
        <v>32</v>
      </c>
      <c r="E379" s="1" t="s">
        <v>7</v>
      </c>
      <c r="F379" s="2">
        <v>110.00138000000001</v>
      </c>
    </row>
    <row r="380" spans="1:6" x14ac:dyDescent="0.25">
      <c r="A380" s="1" t="s">
        <v>20</v>
      </c>
      <c r="B380" s="1" t="s">
        <v>27</v>
      </c>
      <c r="C380" s="1" t="s">
        <v>6</v>
      </c>
      <c r="D380" s="1" t="s">
        <v>33</v>
      </c>
      <c r="E380" s="1" t="s">
        <v>7</v>
      </c>
      <c r="F380" s="2">
        <v>8188.1655300000002</v>
      </c>
    </row>
    <row r="381" spans="1:6" x14ac:dyDescent="0.25">
      <c r="A381" s="1" t="s">
        <v>20</v>
      </c>
      <c r="B381" s="1" t="s">
        <v>28</v>
      </c>
      <c r="C381" s="1" t="s">
        <v>6</v>
      </c>
      <c r="D381" s="1" t="s">
        <v>76</v>
      </c>
      <c r="E381" s="1" t="s">
        <v>7</v>
      </c>
      <c r="F381" s="2">
        <v>896.76116000000002</v>
      </c>
    </row>
    <row r="382" spans="1:6" x14ac:dyDescent="0.25">
      <c r="A382" s="1" t="s">
        <v>20</v>
      </c>
      <c r="B382" s="1" t="s">
        <v>28</v>
      </c>
      <c r="C382" s="1" t="s">
        <v>6</v>
      </c>
      <c r="D382" s="1" t="s">
        <v>78</v>
      </c>
      <c r="E382" s="1" t="s">
        <v>7</v>
      </c>
      <c r="F382" s="2">
        <v>1854.1081600000002</v>
      </c>
    </row>
    <row r="383" spans="1:6" x14ac:dyDescent="0.25">
      <c r="A383" s="1" t="s">
        <v>20</v>
      </c>
      <c r="B383" s="1" t="s">
        <v>28</v>
      </c>
      <c r="C383" s="1" t="s">
        <v>6</v>
      </c>
      <c r="D383" s="1" t="s">
        <v>80</v>
      </c>
      <c r="E383" s="1" t="s">
        <v>7</v>
      </c>
      <c r="F383" s="2">
        <v>3.3604300000000005</v>
      </c>
    </row>
    <row r="384" spans="1:6" x14ac:dyDescent="0.25">
      <c r="A384" s="1" t="s">
        <v>20</v>
      </c>
      <c r="B384" s="1" t="s">
        <v>28</v>
      </c>
      <c r="C384" s="1" t="s">
        <v>6</v>
      </c>
      <c r="D384" s="1" t="s">
        <v>82</v>
      </c>
      <c r="E384" s="1" t="s">
        <v>7</v>
      </c>
      <c r="F384" s="2">
        <v>3.2150500000000002</v>
      </c>
    </row>
    <row r="385" spans="1:6" x14ac:dyDescent="0.25">
      <c r="A385" s="1" t="s">
        <v>20</v>
      </c>
      <c r="B385" s="1" t="s">
        <v>28</v>
      </c>
      <c r="C385" s="1" t="s">
        <v>6</v>
      </c>
      <c r="D385" s="1" t="s">
        <v>84</v>
      </c>
      <c r="E385" s="1" t="s">
        <v>7</v>
      </c>
      <c r="F385" s="2">
        <v>0.14538000000000001</v>
      </c>
    </row>
    <row r="386" spans="1:6" x14ac:dyDescent="0.25">
      <c r="A386" s="1" t="s">
        <v>20</v>
      </c>
      <c r="B386" s="1" t="s">
        <v>28</v>
      </c>
      <c r="C386" s="1" t="s">
        <v>6</v>
      </c>
      <c r="D386" s="1" t="s">
        <v>86</v>
      </c>
      <c r="E386" s="1" t="s">
        <v>7</v>
      </c>
      <c r="F386" s="2">
        <v>3.2697500000000002</v>
      </c>
    </row>
    <row r="387" spans="1:6" x14ac:dyDescent="0.25">
      <c r="A387" s="1" t="s">
        <v>20</v>
      </c>
      <c r="B387" s="1" t="s">
        <v>28</v>
      </c>
      <c r="C387" s="1" t="s">
        <v>6</v>
      </c>
      <c r="D387" s="1" t="s">
        <v>88</v>
      </c>
      <c r="E387" s="1" t="s">
        <v>7</v>
      </c>
      <c r="F387" s="2">
        <v>0.93698000000000004</v>
      </c>
    </row>
    <row r="388" spans="1:6" x14ac:dyDescent="0.25">
      <c r="A388" s="1" t="s">
        <v>20</v>
      </c>
      <c r="B388" s="1" t="s">
        <v>28</v>
      </c>
      <c r="C388" s="1" t="s">
        <v>6</v>
      </c>
      <c r="D388" s="1" t="s">
        <v>90</v>
      </c>
      <c r="E388" s="1" t="s">
        <v>7</v>
      </c>
      <c r="F388" s="2">
        <v>257.22797000000003</v>
      </c>
    </row>
    <row r="389" spans="1:6" x14ac:dyDescent="0.25">
      <c r="A389" s="1" t="s">
        <v>20</v>
      </c>
      <c r="B389" s="1" t="s">
        <v>28</v>
      </c>
      <c r="C389" s="1" t="s">
        <v>6</v>
      </c>
      <c r="D389" s="1" t="s">
        <v>29</v>
      </c>
      <c r="E389" s="1" t="s">
        <v>7</v>
      </c>
      <c r="F389" s="2">
        <v>3015.6644500000002</v>
      </c>
    </row>
    <row r="390" spans="1:6" x14ac:dyDescent="0.25">
      <c r="A390" s="1" t="s">
        <v>20</v>
      </c>
      <c r="B390" s="1" t="s">
        <v>28</v>
      </c>
      <c r="C390" s="1" t="s">
        <v>6</v>
      </c>
      <c r="D390" s="1" t="s">
        <v>91</v>
      </c>
      <c r="E390" s="1" t="s">
        <v>7</v>
      </c>
      <c r="F390" s="2">
        <v>8.4613499999999995</v>
      </c>
    </row>
    <row r="391" spans="1:6" x14ac:dyDescent="0.25">
      <c r="A391" s="1" t="s">
        <v>20</v>
      </c>
      <c r="B391" s="1" t="s">
        <v>28</v>
      </c>
      <c r="C391" s="1" t="s">
        <v>6</v>
      </c>
      <c r="D391" s="1" t="s">
        <v>92</v>
      </c>
      <c r="E391" s="1" t="s">
        <v>7</v>
      </c>
      <c r="F391" s="2">
        <v>53.089220000000005</v>
      </c>
    </row>
    <row r="392" spans="1:6" x14ac:dyDescent="0.25">
      <c r="A392" s="1" t="s">
        <v>20</v>
      </c>
      <c r="B392" s="1" t="s">
        <v>28</v>
      </c>
      <c r="C392" s="1" t="s">
        <v>6</v>
      </c>
      <c r="D392" s="1" t="s">
        <v>93</v>
      </c>
      <c r="E392" s="1" t="s">
        <v>7</v>
      </c>
      <c r="F392" s="2">
        <v>0.55059000000000002</v>
      </c>
    </row>
    <row r="393" spans="1:6" x14ac:dyDescent="0.25">
      <c r="A393" s="1" t="s">
        <v>20</v>
      </c>
      <c r="B393" s="1" t="s">
        <v>28</v>
      </c>
      <c r="C393" s="1" t="s">
        <v>6</v>
      </c>
      <c r="D393" s="1" t="s">
        <v>94</v>
      </c>
      <c r="E393" s="1" t="s">
        <v>7</v>
      </c>
      <c r="F393" s="2">
        <v>0.55059000000000002</v>
      </c>
    </row>
    <row r="394" spans="1:6" x14ac:dyDescent="0.25">
      <c r="A394" s="1" t="s">
        <v>20</v>
      </c>
      <c r="B394" s="1" t="s">
        <v>28</v>
      </c>
      <c r="C394" s="1" t="s">
        <v>6</v>
      </c>
      <c r="D394" s="1" t="s">
        <v>95</v>
      </c>
      <c r="E394" s="1" t="s">
        <v>7</v>
      </c>
      <c r="F394" s="2">
        <v>0</v>
      </c>
    </row>
    <row r="395" spans="1:6" x14ac:dyDescent="0.25">
      <c r="A395" s="1" t="s">
        <v>20</v>
      </c>
      <c r="B395" s="1" t="s">
        <v>28</v>
      </c>
      <c r="C395" s="1" t="s">
        <v>6</v>
      </c>
      <c r="D395" s="1" t="s">
        <v>96</v>
      </c>
      <c r="E395" s="1" t="s">
        <v>7</v>
      </c>
      <c r="F395" s="2">
        <v>0</v>
      </c>
    </row>
    <row r="396" spans="1:6" x14ac:dyDescent="0.25">
      <c r="A396" s="1" t="s">
        <v>20</v>
      </c>
      <c r="B396" s="1" t="s">
        <v>28</v>
      </c>
      <c r="C396" s="1" t="s">
        <v>6</v>
      </c>
      <c r="D396" s="1" t="s">
        <v>97</v>
      </c>
      <c r="E396" s="1" t="s">
        <v>7</v>
      </c>
      <c r="F396" s="2">
        <v>0</v>
      </c>
    </row>
    <row r="397" spans="1:6" x14ac:dyDescent="0.25">
      <c r="A397" s="1" t="s">
        <v>20</v>
      </c>
      <c r="B397" s="1" t="s">
        <v>28</v>
      </c>
      <c r="C397" s="1" t="s">
        <v>6</v>
      </c>
      <c r="D397" s="1" t="s">
        <v>98</v>
      </c>
      <c r="E397" s="1" t="s">
        <v>7</v>
      </c>
      <c r="F397" s="2">
        <v>0</v>
      </c>
    </row>
    <row r="398" spans="1:6" x14ac:dyDescent="0.25">
      <c r="A398" s="1" t="s">
        <v>20</v>
      </c>
      <c r="B398" s="1" t="s">
        <v>28</v>
      </c>
      <c r="C398" s="1" t="s">
        <v>6</v>
      </c>
      <c r="D398" s="1" t="s">
        <v>32</v>
      </c>
      <c r="E398" s="1" t="s">
        <v>7</v>
      </c>
      <c r="F398" s="2">
        <v>62.10116</v>
      </c>
    </row>
    <row r="399" spans="1:6" x14ac:dyDescent="0.25">
      <c r="A399" s="1" t="s">
        <v>20</v>
      </c>
      <c r="B399" s="1" t="s">
        <v>28</v>
      </c>
      <c r="C399" s="1" t="s">
        <v>6</v>
      </c>
      <c r="D399" s="1" t="s">
        <v>33</v>
      </c>
      <c r="E399" s="1" t="s">
        <v>7</v>
      </c>
      <c r="F399" s="2">
        <v>3077.7656099999999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B8" workbookViewId="0">
      <selection activeCell="I19" sqref="D19:I123"/>
    </sheetView>
  </sheetViews>
  <sheetFormatPr defaultRowHeight="12.5" x14ac:dyDescent="0.25"/>
  <cols>
    <col min="2" max="2" width="12" bestFit="1" customWidth="1"/>
    <col min="3" max="3" width="13" bestFit="1" customWidth="1"/>
    <col min="4" max="4" width="52.54296875" bestFit="1" customWidth="1"/>
  </cols>
  <sheetData>
    <row r="1" spans="1:9" x14ac:dyDescent="0.25">
      <c r="A1" s="1" t="s">
        <v>4</v>
      </c>
      <c r="B1" s="1" t="s">
        <v>5</v>
      </c>
      <c r="C1" s="1" t="s">
        <v>6</v>
      </c>
      <c r="D1" s="1" t="s">
        <v>76</v>
      </c>
      <c r="E1" s="1" t="s">
        <v>7</v>
      </c>
      <c r="F1" s="2">
        <v>2222.2301899999998</v>
      </c>
      <c r="H1" s="17" t="s">
        <v>77</v>
      </c>
      <c r="I1">
        <v>2222.23</v>
      </c>
    </row>
    <row r="2" spans="1:9" x14ac:dyDescent="0.25">
      <c r="A2" s="1" t="s">
        <v>4</v>
      </c>
      <c r="B2" s="1" t="s">
        <v>5</v>
      </c>
      <c r="C2" s="1" t="s">
        <v>6</v>
      </c>
      <c r="D2" s="1" t="s">
        <v>78</v>
      </c>
      <c r="E2" s="1" t="s">
        <v>7</v>
      </c>
      <c r="F2" s="2">
        <v>5285.9143300000005</v>
      </c>
      <c r="H2" s="17" t="s">
        <v>79</v>
      </c>
      <c r="I2">
        <v>5285.91</v>
      </c>
    </row>
    <row r="3" spans="1:9" x14ac:dyDescent="0.25">
      <c r="A3" s="1" t="s">
        <v>4</v>
      </c>
      <c r="B3" s="1" t="s">
        <v>5</v>
      </c>
      <c r="C3" s="1" t="s">
        <v>6</v>
      </c>
      <c r="D3" s="1" t="s">
        <v>80</v>
      </c>
      <c r="E3" s="1" t="s">
        <v>7</v>
      </c>
      <c r="F3" s="2">
        <v>38.40842</v>
      </c>
      <c r="H3" s="17" t="s">
        <v>81</v>
      </c>
      <c r="I3" s="3">
        <f>F10+F11</f>
        <v>95.610029999999995</v>
      </c>
    </row>
    <row r="4" spans="1:9" x14ac:dyDescent="0.25">
      <c r="A4" s="1" t="s">
        <v>4</v>
      </c>
      <c r="B4" s="1" t="s">
        <v>5</v>
      </c>
      <c r="C4" s="1" t="s">
        <v>6</v>
      </c>
      <c r="D4" s="1" t="s">
        <v>82</v>
      </c>
      <c r="E4" s="1" t="s">
        <v>7</v>
      </c>
      <c r="F4" s="2">
        <v>38.405080000000005</v>
      </c>
      <c r="H4" s="17" t="s">
        <v>83</v>
      </c>
      <c r="I4">
        <v>38.409999999999997</v>
      </c>
    </row>
    <row r="5" spans="1:9" x14ac:dyDescent="0.25">
      <c r="A5" s="1" t="s">
        <v>4</v>
      </c>
      <c r="B5" s="1" t="s">
        <v>5</v>
      </c>
      <c r="C5" s="1" t="s">
        <v>6</v>
      </c>
      <c r="D5" s="1" t="s">
        <v>84</v>
      </c>
      <c r="E5" s="1" t="s">
        <v>7</v>
      </c>
      <c r="F5" s="2">
        <v>3.3399999999999997E-3</v>
      </c>
      <c r="H5" s="17" t="s">
        <v>85</v>
      </c>
      <c r="I5">
        <v>2.2200000000000002</v>
      </c>
    </row>
    <row r="6" spans="1:9" x14ac:dyDescent="0.25">
      <c r="A6" s="1" t="s">
        <v>4</v>
      </c>
      <c r="B6" s="1" t="s">
        <v>5</v>
      </c>
      <c r="C6" s="1" t="s">
        <v>6</v>
      </c>
      <c r="D6" s="1" t="s">
        <v>86</v>
      </c>
      <c r="E6" s="1" t="s">
        <v>7</v>
      </c>
      <c r="F6" s="2">
        <v>18.055430000000001</v>
      </c>
      <c r="H6" s="17" t="s">
        <v>87</v>
      </c>
      <c r="I6" s="3">
        <f>F6+F8</f>
        <v>517.64273000000003</v>
      </c>
    </row>
    <row r="7" spans="1:9" x14ac:dyDescent="0.25">
      <c r="A7" s="1" t="s">
        <v>4</v>
      </c>
      <c r="B7" s="1" t="s">
        <v>5</v>
      </c>
      <c r="C7" s="1" t="s">
        <v>6</v>
      </c>
      <c r="D7" s="1" t="s">
        <v>88</v>
      </c>
      <c r="E7" s="1" t="s">
        <v>7</v>
      </c>
      <c r="F7" s="2">
        <v>0.19531999999999999</v>
      </c>
      <c r="H7" s="17" t="s">
        <v>89</v>
      </c>
      <c r="I7">
        <v>0.86</v>
      </c>
    </row>
    <row r="8" spans="1:9" x14ac:dyDescent="0.25">
      <c r="A8" s="1" t="s">
        <v>4</v>
      </c>
      <c r="B8" s="1" t="s">
        <v>5</v>
      </c>
      <c r="C8" s="1" t="s">
        <v>6</v>
      </c>
      <c r="D8" s="1" t="s">
        <v>90</v>
      </c>
      <c r="E8" s="1" t="s">
        <v>7</v>
      </c>
      <c r="F8" s="2">
        <v>499.58729999999997</v>
      </c>
    </row>
    <row r="9" spans="1:9" x14ac:dyDescent="0.25">
      <c r="A9" s="1" t="s">
        <v>4</v>
      </c>
      <c r="B9" s="1" t="s">
        <v>5</v>
      </c>
      <c r="C9" s="1" t="s">
        <v>6</v>
      </c>
      <c r="D9" s="1" t="s">
        <v>29</v>
      </c>
      <c r="E9" s="1" t="s">
        <v>7</v>
      </c>
      <c r="F9" s="2">
        <v>8064.3909899999999</v>
      </c>
    </row>
    <row r="10" spans="1:9" x14ac:dyDescent="0.25">
      <c r="A10" s="1" t="s">
        <v>4</v>
      </c>
      <c r="B10" s="1" t="s">
        <v>5</v>
      </c>
      <c r="C10" s="1" t="s">
        <v>6</v>
      </c>
      <c r="D10" s="1" t="s">
        <v>91</v>
      </c>
      <c r="E10" s="1" t="s">
        <v>7</v>
      </c>
      <c r="F10" s="2">
        <v>49.505130000000001</v>
      </c>
    </row>
    <row r="11" spans="1:9" x14ac:dyDescent="0.25">
      <c r="A11" s="1" t="s">
        <v>4</v>
      </c>
      <c r="B11" s="1" t="s">
        <v>5</v>
      </c>
      <c r="C11" s="1" t="s">
        <v>6</v>
      </c>
      <c r="D11" s="1" t="s">
        <v>92</v>
      </c>
      <c r="E11" s="1" t="s">
        <v>7</v>
      </c>
      <c r="F11" s="2">
        <v>46.104900000000001</v>
      </c>
    </row>
    <row r="12" spans="1:9" x14ac:dyDescent="0.25">
      <c r="A12" s="1" t="s">
        <v>4</v>
      </c>
      <c r="B12" s="1" t="s">
        <v>5</v>
      </c>
      <c r="C12" s="1" t="s">
        <v>6</v>
      </c>
      <c r="D12" s="1" t="s">
        <v>93</v>
      </c>
      <c r="E12" s="1" t="s">
        <v>7</v>
      </c>
      <c r="F12" s="2">
        <v>2.2235</v>
      </c>
    </row>
    <row r="13" spans="1:9" x14ac:dyDescent="0.25">
      <c r="A13" s="1" t="s">
        <v>4</v>
      </c>
      <c r="B13" s="1" t="s">
        <v>5</v>
      </c>
      <c r="C13" s="1" t="s">
        <v>6</v>
      </c>
      <c r="D13" s="1" t="s">
        <v>94</v>
      </c>
      <c r="E13" s="1" t="s">
        <v>7</v>
      </c>
      <c r="F13" s="2">
        <v>2.2235</v>
      </c>
    </row>
    <row r="14" spans="1:9" x14ac:dyDescent="0.25">
      <c r="A14" s="1" t="s">
        <v>4</v>
      </c>
      <c r="B14" s="1" t="s">
        <v>5</v>
      </c>
      <c r="C14" s="1" t="s">
        <v>6</v>
      </c>
      <c r="D14" s="1" t="s">
        <v>95</v>
      </c>
      <c r="E14" s="1" t="s">
        <v>7</v>
      </c>
      <c r="F14" s="2">
        <v>0</v>
      </c>
    </row>
    <row r="15" spans="1:9" x14ac:dyDescent="0.25">
      <c r="A15" s="1" t="s">
        <v>4</v>
      </c>
      <c r="B15" s="1" t="s">
        <v>5</v>
      </c>
      <c r="C15" s="1" t="s">
        <v>6</v>
      </c>
      <c r="D15" s="1" t="s">
        <v>96</v>
      </c>
      <c r="E15" s="1" t="s">
        <v>7</v>
      </c>
      <c r="F15" s="2">
        <v>1.4160000000000001E-2</v>
      </c>
    </row>
    <row r="16" spans="1:9" x14ac:dyDescent="0.25">
      <c r="A16" s="1" t="s">
        <v>4</v>
      </c>
      <c r="B16" s="1" t="s">
        <v>5</v>
      </c>
      <c r="C16" s="1" t="s">
        <v>6</v>
      </c>
      <c r="D16" s="1" t="s">
        <v>97</v>
      </c>
      <c r="E16" s="1" t="s">
        <v>7</v>
      </c>
      <c r="F16" s="2">
        <v>0.86312999999999995</v>
      </c>
    </row>
    <row r="17" spans="1:6" x14ac:dyDescent="0.25">
      <c r="A17" s="1" t="s">
        <v>4</v>
      </c>
      <c r="B17" s="1" t="s">
        <v>5</v>
      </c>
      <c r="C17" s="1" t="s">
        <v>6</v>
      </c>
      <c r="D17" s="1" t="s">
        <v>98</v>
      </c>
      <c r="E17" s="1" t="s">
        <v>7</v>
      </c>
      <c r="F17" s="2">
        <v>0</v>
      </c>
    </row>
    <row r="18" spans="1:6" x14ac:dyDescent="0.25">
      <c r="A18" s="1" t="s">
        <v>4</v>
      </c>
      <c r="B18" s="1" t="s">
        <v>5</v>
      </c>
      <c r="C18" s="1" t="s">
        <v>6</v>
      </c>
      <c r="D18" s="1" t="s">
        <v>32</v>
      </c>
      <c r="E18" s="1" t="s">
        <v>7</v>
      </c>
      <c r="F18" s="2">
        <v>98.710820000000012</v>
      </c>
    </row>
    <row r="19" spans="1:6" x14ac:dyDescent="0.25">
      <c r="A19" s="1" t="s">
        <v>4</v>
      </c>
      <c r="B19" s="1" t="s">
        <v>5</v>
      </c>
      <c r="C19" s="1" t="s">
        <v>6</v>
      </c>
      <c r="D19" s="1" t="s">
        <v>33</v>
      </c>
      <c r="E19" s="1" t="s">
        <v>7</v>
      </c>
      <c r="F19" s="2">
        <v>8163.1018099999992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78"/>
  <sheetViews>
    <sheetView topLeftCell="A18" workbookViewId="0">
      <selection activeCell="A18" sqref="A18"/>
    </sheetView>
  </sheetViews>
  <sheetFormatPr defaultRowHeight="12.5" x14ac:dyDescent="0.25"/>
  <cols>
    <col min="1" max="1" width="26.54296875" customWidth="1"/>
    <col min="2" max="2" width="23.81640625" customWidth="1"/>
    <col min="3" max="3" width="28.6328125" customWidth="1"/>
    <col min="4" max="4" width="22.453125" customWidth="1"/>
    <col min="5" max="6" width="18.90625" customWidth="1"/>
    <col min="7" max="7" width="10.1796875" bestFit="1" customWidth="1"/>
    <col min="10" max="10" width="9.90625" bestFit="1" customWidth="1"/>
    <col min="11" max="11" width="8.90625" bestFit="1" customWidth="1"/>
    <col min="12" max="12" width="12.26953125" customWidth="1"/>
  </cols>
  <sheetData>
    <row r="3" spans="1:3" x14ac:dyDescent="0.25">
      <c r="A3" t="s">
        <v>0</v>
      </c>
      <c r="B3" t="s">
        <v>1</v>
      </c>
      <c r="C3" t="s">
        <v>2</v>
      </c>
    </row>
    <row r="4" spans="1:3" x14ac:dyDescent="0.25">
      <c r="A4">
        <v>2013</v>
      </c>
      <c r="B4" s="4">
        <v>77857.490000000005</v>
      </c>
      <c r="C4" s="4">
        <v>36485.980000000003</v>
      </c>
    </row>
    <row r="5" spans="1:3" x14ac:dyDescent="0.25">
      <c r="A5">
        <v>2014</v>
      </c>
      <c r="B5" s="4">
        <v>74432.67</v>
      </c>
      <c r="C5" s="4">
        <v>31716.14</v>
      </c>
    </row>
    <row r="6" spans="1:3" x14ac:dyDescent="0.25">
      <c r="A6">
        <v>2015</v>
      </c>
      <c r="B6" s="4">
        <v>80284.81</v>
      </c>
      <c r="C6" s="4">
        <v>33563.24</v>
      </c>
    </row>
    <row r="7" spans="1:3" x14ac:dyDescent="0.25">
      <c r="A7">
        <v>2016</v>
      </c>
      <c r="B7" s="4">
        <v>80332.487799999988</v>
      </c>
      <c r="C7" s="4">
        <v>34414.408720000007</v>
      </c>
    </row>
    <row r="8" spans="1:3" x14ac:dyDescent="0.25">
      <c r="A8" t="s">
        <v>3</v>
      </c>
      <c r="B8" t="s">
        <v>1</v>
      </c>
      <c r="C8" t="s">
        <v>2</v>
      </c>
    </row>
    <row r="9" spans="1:3" x14ac:dyDescent="0.25">
      <c r="A9">
        <v>2013</v>
      </c>
      <c r="B9" s="4">
        <v>2056.31</v>
      </c>
      <c r="C9" s="4">
        <v>814.51</v>
      </c>
    </row>
    <row r="10" spans="1:3" x14ac:dyDescent="0.25">
      <c r="A10">
        <v>2014</v>
      </c>
      <c r="B10" s="4">
        <v>1471.93</v>
      </c>
      <c r="C10" s="4">
        <v>642.61</v>
      </c>
    </row>
    <row r="11" spans="1:3" x14ac:dyDescent="0.25">
      <c r="A11">
        <v>2015</v>
      </c>
      <c r="B11" s="4">
        <v>1299.6500000000001</v>
      </c>
      <c r="C11" s="4">
        <v>755.03</v>
      </c>
    </row>
    <row r="12" spans="1:3" x14ac:dyDescent="0.25">
      <c r="A12">
        <v>2016</v>
      </c>
      <c r="B12" s="4">
        <v>1238.4387700000002</v>
      </c>
      <c r="C12" s="4">
        <v>471.36528000000004</v>
      </c>
    </row>
    <row r="13" spans="1:3" x14ac:dyDescent="0.25">
      <c r="B13" s="4"/>
      <c r="C13" s="4"/>
    </row>
    <row r="14" spans="1:3" x14ac:dyDescent="0.25">
      <c r="A14" t="s">
        <v>34</v>
      </c>
      <c r="B14" t="s">
        <v>1</v>
      </c>
      <c r="C14" t="s">
        <v>2</v>
      </c>
    </row>
    <row r="15" spans="1:3" x14ac:dyDescent="0.25">
      <c r="A15">
        <v>2013</v>
      </c>
      <c r="B15" s="4">
        <f>B4+B9</f>
        <v>79913.8</v>
      </c>
      <c r="C15" s="4">
        <f>C4+C9</f>
        <v>37300.490000000005</v>
      </c>
    </row>
    <row r="16" spans="1:3" x14ac:dyDescent="0.25">
      <c r="A16">
        <v>2014</v>
      </c>
      <c r="B16" s="4">
        <f t="shared" ref="B16:C18" si="0">B5+B10</f>
        <v>75904.599999999991</v>
      </c>
      <c r="C16" s="4">
        <f t="shared" si="0"/>
        <v>32358.75</v>
      </c>
    </row>
    <row r="17" spans="1:20" x14ac:dyDescent="0.25">
      <c r="A17">
        <v>2015</v>
      </c>
      <c r="B17" s="4">
        <f t="shared" si="0"/>
        <v>81584.459999999992</v>
      </c>
      <c r="C17" s="4">
        <f t="shared" si="0"/>
        <v>34318.269999999997</v>
      </c>
    </row>
    <row r="18" spans="1:20" x14ac:dyDescent="0.25">
      <c r="A18" t="s">
        <v>103</v>
      </c>
      <c r="B18" s="4">
        <f t="shared" si="0"/>
        <v>81570.926569999981</v>
      </c>
      <c r="C18" s="4">
        <f t="shared" si="0"/>
        <v>34885.774000000005</v>
      </c>
    </row>
    <row r="19" spans="1:20" x14ac:dyDescent="0.25">
      <c r="C19" t="s">
        <v>57</v>
      </c>
      <c r="D19" t="s">
        <v>58</v>
      </c>
      <c r="E19" t="s">
        <v>59</v>
      </c>
      <c r="G19" t="s">
        <v>60</v>
      </c>
      <c r="H19" t="s">
        <v>59</v>
      </c>
    </row>
    <row r="20" spans="1:20" x14ac:dyDescent="0.25">
      <c r="A20" s="1" t="s">
        <v>4</v>
      </c>
      <c r="B20" s="1" t="s">
        <v>36</v>
      </c>
      <c r="C20" s="2">
        <v>8064.3909899999999</v>
      </c>
      <c r="D20" s="2">
        <v>98.710820000000012</v>
      </c>
      <c r="E20" s="2">
        <v>8163.1018099999992</v>
      </c>
      <c r="F20" s="1" t="s">
        <v>36</v>
      </c>
      <c r="G20" s="2">
        <v>72590.79479</v>
      </c>
      <c r="H20" s="2">
        <v>8163.1018099999992</v>
      </c>
      <c r="I20" s="5"/>
      <c r="J20" t="s">
        <v>60</v>
      </c>
      <c r="K20" t="s">
        <v>59</v>
      </c>
    </row>
    <row r="21" spans="1:20" x14ac:dyDescent="0.25">
      <c r="A21" s="1" t="s">
        <v>4</v>
      </c>
      <c r="B21" s="1" t="s">
        <v>37</v>
      </c>
      <c r="C21" s="2">
        <v>229.43499</v>
      </c>
      <c r="D21" s="2">
        <v>6.8867600000000007</v>
      </c>
      <c r="E21" s="2">
        <v>236.32175000000001</v>
      </c>
      <c r="F21" s="1" t="s">
        <v>37</v>
      </c>
      <c r="G21" s="2">
        <v>3189.7945</v>
      </c>
      <c r="H21" s="2">
        <v>236.32175000000001</v>
      </c>
      <c r="I21" t="s">
        <v>62</v>
      </c>
      <c r="J21" s="3">
        <f>SUM(G20:G32)</f>
        <v>716304.81697000016</v>
      </c>
      <c r="K21" s="3">
        <f>SUM(H20:H32)</f>
        <v>81570.926569999996</v>
      </c>
    </row>
    <row r="22" spans="1:20" x14ac:dyDescent="0.25">
      <c r="A22" s="1" t="s">
        <v>4</v>
      </c>
      <c r="B22" s="1" t="s">
        <v>38</v>
      </c>
      <c r="C22" s="2">
        <v>23812.845539999998</v>
      </c>
      <c r="D22" s="2">
        <v>186.27032</v>
      </c>
      <c r="E22" s="2">
        <v>23999.115859999998</v>
      </c>
      <c r="F22" s="1" t="s">
        <v>38</v>
      </c>
      <c r="G22" s="2">
        <v>181033.22111000001</v>
      </c>
      <c r="H22" s="2">
        <v>23999.115859999998</v>
      </c>
      <c r="I22" t="s">
        <v>61</v>
      </c>
      <c r="J22" s="3">
        <f>SUM(G33:G40)</f>
        <v>283572.32153000002</v>
      </c>
      <c r="K22" s="3">
        <f>SUM(H33:H40)</f>
        <v>34885.774000000005</v>
      </c>
    </row>
    <row r="23" spans="1:20" x14ac:dyDescent="0.25">
      <c r="A23" s="1" t="s">
        <v>4</v>
      </c>
      <c r="B23" s="1" t="s">
        <v>39</v>
      </c>
      <c r="C23" s="2">
        <v>9002.4485000000004</v>
      </c>
      <c r="D23" s="2">
        <v>226.22095000000002</v>
      </c>
      <c r="E23" s="2">
        <v>9228.6694499999994</v>
      </c>
      <c r="F23" s="1" t="s">
        <v>39</v>
      </c>
      <c r="G23" s="2">
        <v>73512.200040000011</v>
      </c>
      <c r="H23" s="2">
        <v>9228.6694499999994</v>
      </c>
      <c r="I23" s="5"/>
    </row>
    <row r="24" spans="1:20" x14ac:dyDescent="0.25">
      <c r="A24" s="1" t="s">
        <v>4</v>
      </c>
      <c r="B24" s="1" t="s">
        <v>40</v>
      </c>
      <c r="C24" s="2">
        <v>2475.9227099999998</v>
      </c>
      <c r="D24" s="2">
        <v>42.115070000000003</v>
      </c>
      <c r="E24" s="2">
        <v>2518.0377800000001</v>
      </c>
      <c r="F24" s="1" t="s">
        <v>40</v>
      </c>
      <c r="G24" s="2">
        <v>24091.46341</v>
      </c>
      <c r="H24" s="2">
        <v>2518.0377800000001</v>
      </c>
      <c r="I24" s="5"/>
    </row>
    <row r="25" spans="1:20" x14ac:dyDescent="0.25">
      <c r="A25" s="1" t="s">
        <v>4</v>
      </c>
      <c r="B25" s="1" t="s">
        <v>41</v>
      </c>
      <c r="C25" s="2">
        <v>2865.6354100000003</v>
      </c>
      <c r="D25" s="2">
        <v>72.870290000000011</v>
      </c>
      <c r="E25" s="2">
        <v>2938.5057000000002</v>
      </c>
      <c r="F25" s="1" t="s">
        <v>41</v>
      </c>
      <c r="G25" s="2">
        <v>29337.891359999998</v>
      </c>
      <c r="H25" s="2">
        <v>2938.5057000000002</v>
      </c>
      <c r="I25" s="5"/>
    </row>
    <row r="26" spans="1:20" x14ac:dyDescent="0.25">
      <c r="A26" s="1" t="s">
        <v>4</v>
      </c>
      <c r="B26" s="1" t="s">
        <v>42</v>
      </c>
      <c r="C26" s="2">
        <v>9444.5990299999994</v>
      </c>
      <c r="D26" s="2">
        <v>210.24875</v>
      </c>
      <c r="E26" s="2">
        <v>9654.8477800000001</v>
      </c>
      <c r="F26" s="1" t="s">
        <v>42</v>
      </c>
      <c r="G26" s="2">
        <v>76879.821479999999</v>
      </c>
      <c r="H26" s="2">
        <v>9654.8477800000001</v>
      </c>
      <c r="I26" s="5"/>
    </row>
    <row r="27" spans="1:20" x14ac:dyDescent="0.25">
      <c r="A27" s="1" t="s">
        <v>4</v>
      </c>
      <c r="B27" s="1" t="s">
        <v>43</v>
      </c>
      <c r="C27" s="2">
        <v>6149.79691</v>
      </c>
      <c r="D27" s="2">
        <v>151.72795000000002</v>
      </c>
      <c r="E27" s="2">
        <v>6301.5248600000004</v>
      </c>
      <c r="F27" s="1" t="s">
        <v>43</v>
      </c>
      <c r="G27" s="2">
        <v>58144.043899999997</v>
      </c>
      <c r="H27" s="2">
        <v>6301.5248600000004</v>
      </c>
      <c r="I27" s="5"/>
    </row>
    <row r="28" spans="1:20" x14ac:dyDescent="0.25">
      <c r="A28" s="1" t="s">
        <v>4</v>
      </c>
      <c r="B28" s="1" t="s">
        <v>44</v>
      </c>
      <c r="C28" s="2">
        <v>1574.74747</v>
      </c>
      <c r="D28" s="2">
        <v>19.13297</v>
      </c>
      <c r="E28" s="2">
        <v>1593.8804399999999</v>
      </c>
      <c r="F28" s="1" t="s">
        <v>44</v>
      </c>
      <c r="G28" s="2">
        <v>13369.00777</v>
      </c>
      <c r="H28" s="2">
        <v>1593.8804399999999</v>
      </c>
      <c r="I28" s="5"/>
      <c r="T28" t="s">
        <v>35</v>
      </c>
    </row>
    <row r="29" spans="1:20" x14ac:dyDescent="0.25">
      <c r="A29" s="1" t="s">
        <v>4</v>
      </c>
      <c r="B29" s="1" t="s">
        <v>45</v>
      </c>
      <c r="C29" s="2">
        <v>2760.5911299999998</v>
      </c>
      <c r="D29" s="2">
        <v>56.177790000000002</v>
      </c>
      <c r="E29" s="2">
        <v>2816.76892</v>
      </c>
      <c r="F29" s="1" t="s">
        <v>45</v>
      </c>
      <c r="G29" s="2">
        <v>21872.254570000001</v>
      </c>
      <c r="H29" s="2">
        <v>2816.76892</v>
      </c>
      <c r="I29" s="5"/>
    </row>
    <row r="30" spans="1:20" x14ac:dyDescent="0.25">
      <c r="A30" s="1" t="s">
        <v>4</v>
      </c>
      <c r="B30" s="1" t="s">
        <v>55</v>
      </c>
      <c r="C30" s="2">
        <v>11796.439640000001</v>
      </c>
      <c r="D30" s="2">
        <v>90.342939999999999</v>
      </c>
      <c r="E30" s="2">
        <v>11886.782580000001</v>
      </c>
      <c r="F30" s="1" t="s">
        <v>55</v>
      </c>
      <c r="G30" s="2">
        <v>136889.46455</v>
      </c>
      <c r="H30" s="2">
        <v>11886.782580000001</v>
      </c>
      <c r="I30" s="5"/>
    </row>
    <row r="31" spans="1:20" x14ac:dyDescent="0.25">
      <c r="A31" s="1" t="s">
        <v>4</v>
      </c>
      <c r="B31" s="1" t="s">
        <v>46</v>
      </c>
      <c r="C31" s="2">
        <v>1119.20688</v>
      </c>
      <c r="D31" s="2">
        <v>32.324370000000002</v>
      </c>
      <c r="E31" s="2">
        <v>1151.53125</v>
      </c>
      <c r="F31" s="1" t="s">
        <v>46</v>
      </c>
      <c r="G31" s="2">
        <v>11085.23063</v>
      </c>
      <c r="H31" s="2">
        <v>1151.53125</v>
      </c>
      <c r="I31" s="5"/>
    </row>
    <row r="32" spans="1:20" x14ac:dyDescent="0.25">
      <c r="A32" s="1" t="s">
        <v>4</v>
      </c>
      <c r="B32" s="1" t="s">
        <v>47</v>
      </c>
      <c r="C32" s="2">
        <v>1036.4286</v>
      </c>
      <c r="D32" s="2">
        <v>45.409790000000001</v>
      </c>
      <c r="E32" s="2">
        <v>1081.8383899999999</v>
      </c>
      <c r="F32" s="1" t="s">
        <v>47</v>
      </c>
      <c r="G32" s="2">
        <v>14309.628859999999</v>
      </c>
      <c r="H32" s="2">
        <v>1081.8383899999999</v>
      </c>
      <c r="I32" s="5"/>
    </row>
    <row r="33" spans="1:18" x14ac:dyDescent="0.25">
      <c r="A33" s="1" t="s">
        <v>20</v>
      </c>
      <c r="B33" s="1" t="s">
        <v>48</v>
      </c>
      <c r="C33" s="2">
        <v>2316.64768</v>
      </c>
      <c r="D33" s="2">
        <v>41.396239999999999</v>
      </c>
      <c r="E33" s="2">
        <v>2358.0439200000001</v>
      </c>
      <c r="F33" s="1" t="s">
        <v>48</v>
      </c>
      <c r="G33" s="2">
        <v>19406.712789999998</v>
      </c>
      <c r="H33" s="2">
        <v>2358.0439200000001</v>
      </c>
      <c r="I33" s="5"/>
    </row>
    <row r="34" spans="1:18" x14ac:dyDescent="0.25">
      <c r="A34" s="1" t="s">
        <v>20</v>
      </c>
      <c r="B34" s="1" t="s">
        <v>56</v>
      </c>
      <c r="C34" s="2">
        <v>810.96490000000006</v>
      </c>
      <c r="D34" s="2">
        <v>5.1172500000000003</v>
      </c>
      <c r="E34" s="2">
        <v>816.08215000000007</v>
      </c>
      <c r="F34" s="1" t="s">
        <v>56</v>
      </c>
      <c r="G34" s="2">
        <v>5185.4289699999999</v>
      </c>
      <c r="H34" s="2">
        <v>816.08215000000007</v>
      </c>
      <c r="I34" s="5"/>
    </row>
    <row r="35" spans="1:18" x14ac:dyDescent="0.25">
      <c r="A35" s="1" t="s">
        <v>20</v>
      </c>
      <c r="B35" s="1" t="s">
        <v>49</v>
      </c>
      <c r="C35" s="2">
        <v>9603.8530099999989</v>
      </c>
      <c r="D35" s="2">
        <v>73.687049999999999</v>
      </c>
      <c r="E35" s="2">
        <v>9677.5400600000012</v>
      </c>
      <c r="F35" s="1" t="s">
        <v>49</v>
      </c>
      <c r="G35" s="2">
        <v>72856.450670000006</v>
      </c>
      <c r="H35" s="2">
        <v>9677.5400600000012</v>
      </c>
      <c r="I35" s="5"/>
    </row>
    <row r="36" spans="1:18" x14ac:dyDescent="0.25">
      <c r="A36" s="1" t="s">
        <v>20</v>
      </c>
      <c r="B36" s="1" t="s">
        <v>50</v>
      </c>
      <c r="C36" s="2">
        <v>6475.0357000000004</v>
      </c>
      <c r="D36" s="2">
        <v>129.87957</v>
      </c>
      <c r="E36" s="2">
        <v>6604.9152699999995</v>
      </c>
      <c r="F36" s="1" t="s">
        <v>50</v>
      </c>
      <c r="G36" s="2">
        <v>54040.203259999995</v>
      </c>
      <c r="H36" s="2">
        <v>6604.9152699999995</v>
      </c>
      <c r="I36" s="5"/>
    </row>
    <row r="37" spans="1:18" x14ac:dyDescent="0.25">
      <c r="A37" s="1" t="s">
        <v>20</v>
      </c>
      <c r="B37" s="1" t="s">
        <v>51</v>
      </c>
      <c r="C37" s="2">
        <v>957.24652000000003</v>
      </c>
      <c r="D37" s="2">
        <v>17.764569999999999</v>
      </c>
      <c r="E37" s="2">
        <v>975.01108999999997</v>
      </c>
      <c r="F37" s="1" t="s">
        <v>51</v>
      </c>
      <c r="G37" s="2">
        <v>8773.4491099999996</v>
      </c>
      <c r="H37" s="2">
        <v>975.01108999999997</v>
      </c>
      <c r="I37" s="5"/>
    </row>
    <row r="38" spans="1:18" x14ac:dyDescent="0.25">
      <c r="A38" s="1" t="s">
        <v>20</v>
      </c>
      <c r="B38" s="1" t="s">
        <v>52</v>
      </c>
      <c r="C38" s="2">
        <v>3156.8323100000002</v>
      </c>
      <c r="D38" s="2">
        <v>31.418060000000001</v>
      </c>
      <c r="E38" s="2">
        <v>3188.2503700000002</v>
      </c>
      <c r="F38" s="1" t="s">
        <v>52</v>
      </c>
      <c r="G38" s="2">
        <v>27357.54653</v>
      </c>
      <c r="H38" s="2">
        <v>3188.2503700000002</v>
      </c>
      <c r="I38" s="5"/>
    </row>
    <row r="39" spans="1:18" x14ac:dyDescent="0.25">
      <c r="A39" s="1" t="s">
        <v>20</v>
      </c>
      <c r="B39" s="1" t="s">
        <v>53</v>
      </c>
      <c r="C39" s="2">
        <v>8078.1641500000005</v>
      </c>
      <c r="D39" s="2">
        <v>110.00138000000001</v>
      </c>
      <c r="E39" s="2">
        <v>8188.1655300000002</v>
      </c>
      <c r="F39" s="1" t="s">
        <v>53</v>
      </c>
      <c r="G39" s="2">
        <v>68860.679930000013</v>
      </c>
      <c r="H39" s="2">
        <v>8188.1655300000002</v>
      </c>
      <c r="I39" s="5"/>
    </row>
    <row r="40" spans="1:18" x14ac:dyDescent="0.25">
      <c r="A40" s="1" t="s">
        <v>20</v>
      </c>
      <c r="B40" s="1" t="s">
        <v>54</v>
      </c>
      <c r="C40" s="2">
        <v>3015.6644500000002</v>
      </c>
      <c r="D40" s="2">
        <v>62.10116</v>
      </c>
      <c r="E40" s="2">
        <v>3077.7656099999999</v>
      </c>
      <c r="F40" s="1" t="s">
        <v>54</v>
      </c>
      <c r="G40" s="2">
        <v>27091.850269999999</v>
      </c>
      <c r="H40" s="2">
        <v>3077.7656099999999</v>
      </c>
      <c r="I40" s="5"/>
    </row>
    <row r="41" spans="1:18" x14ac:dyDescent="0.25">
      <c r="E41" s="3"/>
      <c r="F41" s="3"/>
      <c r="G41" s="3"/>
    </row>
    <row r="45" spans="1:18" x14ac:dyDescent="0.25">
      <c r="A45" s="1" t="s">
        <v>4</v>
      </c>
      <c r="B45" s="1" t="s">
        <v>36</v>
      </c>
      <c r="C45" s="1" t="s">
        <v>29</v>
      </c>
      <c r="D45" s="1" t="s">
        <v>7</v>
      </c>
      <c r="E45" s="2">
        <v>66544.631560000009</v>
      </c>
      <c r="F45" s="5"/>
      <c r="G45" s="3"/>
      <c r="H45" s="1" t="s">
        <v>4</v>
      </c>
      <c r="I45" s="1"/>
      <c r="J45" s="1" t="s">
        <v>29</v>
      </c>
      <c r="K45" s="1" t="s">
        <v>30</v>
      </c>
      <c r="L45" s="2">
        <v>68247.363319999989</v>
      </c>
      <c r="N45" s="1" t="s">
        <v>4</v>
      </c>
      <c r="O45" s="1" t="s">
        <v>5</v>
      </c>
      <c r="P45" s="1" t="s">
        <v>29</v>
      </c>
      <c r="Q45" s="1" t="s">
        <v>31</v>
      </c>
      <c r="R45" s="2">
        <v>66245.683380000002</v>
      </c>
    </row>
    <row r="46" spans="1:18" x14ac:dyDescent="0.25">
      <c r="A46" s="1" t="s">
        <v>4</v>
      </c>
      <c r="B46" s="1" t="s">
        <v>37</v>
      </c>
      <c r="C46" s="1" t="s">
        <v>29</v>
      </c>
      <c r="D46" s="1" t="s">
        <v>7</v>
      </c>
      <c r="E46" s="2">
        <v>2546.8794900000003</v>
      </c>
      <c r="F46" s="5"/>
      <c r="H46" s="1" t="s">
        <v>4</v>
      </c>
      <c r="I46" s="1"/>
      <c r="J46" s="1" t="s">
        <v>29</v>
      </c>
      <c r="K46" s="1" t="s">
        <v>30</v>
      </c>
      <c r="L46" s="2">
        <v>2662.4189000000001</v>
      </c>
      <c r="N46" s="1" t="s">
        <v>4</v>
      </c>
      <c r="O46" s="1" t="s">
        <v>8</v>
      </c>
      <c r="P46" s="1" t="s">
        <v>29</v>
      </c>
      <c r="Q46" s="1" t="s">
        <v>31</v>
      </c>
      <c r="R46" s="2">
        <v>2830.52241</v>
      </c>
    </row>
    <row r="47" spans="1:18" x14ac:dyDescent="0.25">
      <c r="A47" s="1" t="s">
        <v>4</v>
      </c>
      <c r="B47" s="1" t="s">
        <v>38</v>
      </c>
      <c r="C47" s="1" t="s">
        <v>29</v>
      </c>
      <c r="D47" s="1" t="s">
        <v>7</v>
      </c>
      <c r="E47" s="2">
        <v>167764.69183000003</v>
      </c>
      <c r="F47" s="5"/>
      <c r="H47" s="1" t="s">
        <v>4</v>
      </c>
      <c r="I47" s="1"/>
      <c r="J47" s="1" t="s">
        <v>29</v>
      </c>
      <c r="K47" s="1" t="s">
        <v>30</v>
      </c>
      <c r="L47" s="2">
        <v>182625.68038000001</v>
      </c>
      <c r="N47" s="1" t="s">
        <v>4</v>
      </c>
      <c r="O47" s="1" t="s">
        <v>9</v>
      </c>
      <c r="P47" s="1" t="s">
        <v>29</v>
      </c>
      <c r="Q47" s="1" t="s">
        <v>31</v>
      </c>
      <c r="R47" s="2">
        <v>170504.08625999998</v>
      </c>
    </row>
    <row r="48" spans="1:18" x14ac:dyDescent="0.25">
      <c r="A48" s="1" t="s">
        <v>4</v>
      </c>
      <c r="B48" s="1" t="s">
        <v>39</v>
      </c>
      <c r="C48" s="1" t="s">
        <v>29</v>
      </c>
      <c r="D48" s="1" t="s">
        <v>7</v>
      </c>
      <c r="E48" s="2">
        <v>66672.011119999996</v>
      </c>
      <c r="F48" s="5"/>
      <c r="H48" s="1" t="s">
        <v>4</v>
      </c>
      <c r="I48" s="1"/>
      <c r="J48" s="1" t="s">
        <v>29</v>
      </c>
      <c r="K48" s="1" t="s">
        <v>30</v>
      </c>
      <c r="L48" s="2">
        <v>69531.69773</v>
      </c>
      <c r="N48" s="1" t="s">
        <v>4</v>
      </c>
      <c r="O48" s="1" t="s">
        <v>10</v>
      </c>
      <c r="P48" s="1" t="s">
        <v>29</v>
      </c>
      <c r="Q48" s="1" t="s">
        <v>31</v>
      </c>
      <c r="R48" s="2">
        <v>64602.705909999997</v>
      </c>
    </row>
    <row r="49" spans="1:18" x14ac:dyDescent="0.25">
      <c r="A49" s="1" t="s">
        <v>4</v>
      </c>
      <c r="B49" s="1" t="s">
        <v>40</v>
      </c>
      <c r="C49" s="1" t="s">
        <v>29</v>
      </c>
      <c r="D49" s="1" t="s">
        <v>7</v>
      </c>
      <c r="E49" s="2">
        <v>21336.534680000001</v>
      </c>
      <c r="F49" s="5"/>
      <c r="H49" s="1" t="s">
        <v>4</v>
      </c>
      <c r="I49" s="1"/>
      <c r="J49" s="1" t="s">
        <v>29</v>
      </c>
      <c r="K49" s="1" t="s">
        <v>30</v>
      </c>
      <c r="L49" s="2">
        <v>21019.271359999999</v>
      </c>
      <c r="N49" s="1" t="s">
        <v>4</v>
      </c>
      <c r="O49" s="1" t="s">
        <v>11</v>
      </c>
      <c r="P49" s="1" t="s">
        <v>29</v>
      </c>
      <c r="Q49" s="1" t="s">
        <v>31</v>
      </c>
      <c r="R49" s="2">
        <v>22638.12443</v>
      </c>
    </row>
    <row r="50" spans="1:18" x14ac:dyDescent="0.25">
      <c r="A50" s="1" t="s">
        <v>4</v>
      </c>
      <c r="B50" s="1" t="s">
        <v>41</v>
      </c>
      <c r="C50" s="1" t="s">
        <v>29</v>
      </c>
      <c r="D50" s="1" t="s">
        <v>7</v>
      </c>
      <c r="E50" s="2">
        <v>26650.85397</v>
      </c>
      <c r="F50" s="5"/>
      <c r="H50" s="1" t="s">
        <v>4</v>
      </c>
      <c r="I50" s="1"/>
      <c r="J50" s="1" t="s">
        <v>29</v>
      </c>
      <c r="K50" s="1" t="s">
        <v>30</v>
      </c>
      <c r="L50" s="2">
        <v>26931.474280000002</v>
      </c>
      <c r="N50" s="1" t="s">
        <v>4</v>
      </c>
      <c r="O50" s="1" t="s">
        <v>12</v>
      </c>
      <c r="P50" s="1" t="s">
        <v>29</v>
      </c>
      <c r="Q50" s="1" t="s">
        <v>31</v>
      </c>
      <c r="R50" s="2">
        <v>27280.066629999998</v>
      </c>
    </row>
    <row r="51" spans="1:18" x14ac:dyDescent="0.25">
      <c r="A51" s="1" t="s">
        <v>4</v>
      </c>
      <c r="B51" s="1" t="s">
        <v>42</v>
      </c>
      <c r="C51" s="1" t="s">
        <v>29</v>
      </c>
      <c r="D51" s="1" t="s">
        <v>7</v>
      </c>
      <c r="E51" s="2">
        <v>70341.185060000003</v>
      </c>
      <c r="F51" s="5"/>
      <c r="H51" s="1" t="s">
        <v>4</v>
      </c>
      <c r="I51" s="1"/>
      <c r="J51" s="1" t="s">
        <v>29</v>
      </c>
      <c r="K51" s="1" t="s">
        <v>30</v>
      </c>
      <c r="L51" s="2">
        <v>74011.523799999995</v>
      </c>
      <c r="N51" s="1" t="s">
        <v>4</v>
      </c>
      <c r="O51" s="1" t="s">
        <v>13</v>
      </c>
      <c r="P51" s="1" t="s">
        <v>29</v>
      </c>
      <c r="Q51" s="1" t="s">
        <v>31</v>
      </c>
      <c r="R51" s="2">
        <v>67921.787949999998</v>
      </c>
    </row>
    <row r="52" spans="1:18" x14ac:dyDescent="0.25">
      <c r="A52" s="1" t="s">
        <v>4</v>
      </c>
      <c r="B52" s="1" t="s">
        <v>43</v>
      </c>
      <c r="C52" s="1" t="s">
        <v>29</v>
      </c>
      <c r="D52" s="1" t="s">
        <v>7</v>
      </c>
      <c r="E52" s="2">
        <v>53745.587799999994</v>
      </c>
      <c r="F52" s="5"/>
      <c r="H52" s="1" t="s">
        <v>4</v>
      </c>
      <c r="I52" s="1"/>
      <c r="J52" s="1" t="s">
        <v>29</v>
      </c>
      <c r="K52" s="1" t="s">
        <v>30</v>
      </c>
      <c r="L52" s="2">
        <v>55630.271059999999</v>
      </c>
      <c r="N52" s="1" t="s">
        <v>4</v>
      </c>
      <c r="O52" s="1" t="s">
        <v>14</v>
      </c>
      <c r="P52" s="1" t="s">
        <v>29</v>
      </c>
      <c r="Q52" s="1" t="s">
        <v>31</v>
      </c>
      <c r="R52" s="2">
        <v>52838.711869999999</v>
      </c>
    </row>
    <row r="53" spans="1:18" x14ac:dyDescent="0.25">
      <c r="A53" s="1" t="s">
        <v>4</v>
      </c>
      <c r="B53" s="1" t="s">
        <v>44</v>
      </c>
      <c r="C53" s="1" t="s">
        <v>29</v>
      </c>
      <c r="D53" s="1" t="s">
        <v>7</v>
      </c>
      <c r="E53" s="2">
        <v>12053.280199999999</v>
      </c>
      <c r="F53" s="5"/>
      <c r="H53" s="1" t="s">
        <v>4</v>
      </c>
      <c r="I53" s="1"/>
      <c r="J53" s="1" t="s">
        <v>29</v>
      </c>
      <c r="K53" s="1" t="s">
        <v>30</v>
      </c>
      <c r="L53" s="2">
        <v>12401.292519999999</v>
      </c>
      <c r="N53" s="1" t="s">
        <v>4</v>
      </c>
      <c r="O53" s="1" t="s">
        <v>15</v>
      </c>
      <c r="P53" s="1" t="s">
        <v>29</v>
      </c>
      <c r="Q53" s="1" t="s">
        <v>31</v>
      </c>
      <c r="R53" s="2">
        <v>12178.006369999999</v>
      </c>
    </row>
    <row r="54" spans="1:18" x14ac:dyDescent="0.25">
      <c r="A54" s="1" t="s">
        <v>4</v>
      </c>
      <c r="B54" s="1" t="s">
        <v>45</v>
      </c>
      <c r="C54" s="1" t="s">
        <v>29</v>
      </c>
      <c r="D54" s="1" t="s">
        <v>7</v>
      </c>
      <c r="E54" s="2">
        <v>19918.030480000001</v>
      </c>
      <c r="F54" s="5"/>
      <c r="H54" s="1" t="s">
        <v>4</v>
      </c>
      <c r="I54" s="1"/>
      <c r="J54" s="1" t="s">
        <v>29</v>
      </c>
      <c r="K54" s="1" t="s">
        <v>30</v>
      </c>
      <c r="L54" s="2">
        <v>20961.493429999999</v>
      </c>
      <c r="N54" s="1" t="s">
        <v>4</v>
      </c>
      <c r="O54" s="1" t="s">
        <v>16</v>
      </c>
      <c r="P54" s="1" t="s">
        <v>29</v>
      </c>
      <c r="Q54" s="1" t="s">
        <v>31</v>
      </c>
      <c r="R54" s="2">
        <v>20557.356749999999</v>
      </c>
    </row>
    <row r="55" spans="1:18" x14ac:dyDescent="0.25">
      <c r="A55" s="1" t="s">
        <v>4</v>
      </c>
      <c r="B55" s="1" t="s">
        <v>55</v>
      </c>
      <c r="C55" s="1" t="s">
        <v>29</v>
      </c>
      <c r="D55" s="1" t="s">
        <v>7</v>
      </c>
      <c r="E55" s="2">
        <v>118178.37091</v>
      </c>
      <c r="F55" s="5"/>
      <c r="H55" s="1" t="s">
        <v>4</v>
      </c>
      <c r="I55" s="1"/>
      <c r="J55" s="1" t="s">
        <v>29</v>
      </c>
      <c r="K55" s="1" t="s">
        <v>30</v>
      </c>
      <c r="L55" s="2">
        <v>124101.97017</v>
      </c>
      <c r="N55" s="1" t="s">
        <v>4</v>
      </c>
      <c r="O55" s="1" t="s">
        <v>17</v>
      </c>
      <c r="P55" s="1" t="s">
        <v>29</v>
      </c>
      <c r="Q55" s="1" t="s">
        <v>31</v>
      </c>
      <c r="R55" s="2">
        <v>123028.16689000001</v>
      </c>
    </row>
    <row r="56" spans="1:18" x14ac:dyDescent="0.25">
      <c r="A56" s="1" t="s">
        <v>4</v>
      </c>
      <c r="B56" s="1" t="s">
        <v>46</v>
      </c>
      <c r="C56" s="1" t="s">
        <v>29</v>
      </c>
      <c r="D56" s="1" t="s">
        <v>7</v>
      </c>
      <c r="E56" s="2">
        <v>9182.8798200000001</v>
      </c>
      <c r="F56" s="5"/>
      <c r="H56" s="1" t="s">
        <v>4</v>
      </c>
      <c r="I56" s="1"/>
      <c r="J56" s="1" t="s">
        <v>29</v>
      </c>
      <c r="K56" s="1" t="s">
        <v>30</v>
      </c>
      <c r="L56" s="2">
        <v>9793.3909299999996</v>
      </c>
      <c r="N56" s="1" t="s">
        <v>4</v>
      </c>
      <c r="O56" s="1" t="s">
        <v>18</v>
      </c>
      <c r="P56" s="1" t="s">
        <v>29</v>
      </c>
      <c r="Q56" s="1" t="s">
        <v>31</v>
      </c>
      <c r="R56" s="2">
        <v>9464.4009600000009</v>
      </c>
    </row>
    <row r="57" spans="1:18" x14ac:dyDescent="0.25">
      <c r="A57" s="1" t="s">
        <v>4</v>
      </c>
      <c r="B57" s="1" t="s">
        <v>47</v>
      </c>
      <c r="C57" s="1" t="s">
        <v>29</v>
      </c>
      <c r="D57" s="1" t="s">
        <v>7</v>
      </c>
      <c r="E57" s="2">
        <v>12471.765029999999</v>
      </c>
      <c r="F57" s="5"/>
      <c r="H57" s="1" t="s">
        <v>4</v>
      </c>
      <c r="I57" s="1"/>
      <c r="J57" s="1" t="s">
        <v>29</v>
      </c>
      <c r="K57" s="1" t="s">
        <v>30</v>
      </c>
      <c r="L57" s="2">
        <v>9603.8945700000004</v>
      </c>
      <c r="N57" s="1" t="s">
        <v>4</v>
      </c>
      <c r="O57" s="1" t="s">
        <v>19</v>
      </c>
      <c r="P57" s="1" t="s">
        <v>29</v>
      </c>
      <c r="Q57" s="1" t="s">
        <v>31</v>
      </c>
      <c r="R57" s="2">
        <v>9273.5931</v>
      </c>
    </row>
    <row r="58" spans="1:18" x14ac:dyDescent="0.25">
      <c r="A58" s="1" t="s">
        <v>20</v>
      </c>
      <c r="B58" s="1" t="s">
        <v>48</v>
      </c>
      <c r="C58" s="1" t="s">
        <v>29</v>
      </c>
      <c r="D58" s="1" t="s">
        <v>7</v>
      </c>
      <c r="E58" s="2">
        <v>16802.37688</v>
      </c>
      <c r="F58" s="5"/>
      <c r="G58" s="3"/>
      <c r="H58" s="1" t="s">
        <v>20</v>
      </c>
      <c r="I58" s="1"/>
      <c r="J58" s="1" t="s">
        <v>29</v>
      </c>
      <c r="K58" s="1" t="s">
        <v>30</v>
      </c>
      <c r="L58" s="2">
        <v>17212.424289999999</v>
      </c>
      <c r="N58" s="1" t="s">
        <v>20</v>
      </c>
      <c r="O58" s="1" t="s">
        <v>21</v>
      </c>
      <c r="P58" s="1" t="s">
        <v>29</v>
      </c>
      <c r="Q58" s="1" t="s">
        <v>31</v>
      </c>
      <c r="R58" s="2">
        <v>16561.391820000001</v>
      </c>
    </row>
    <row r="59" spans="1:18" x14ac:dyDescent="0.25">
      <c r="A59" s="1" t="s">
        <v>20</v>
      </c>
      <c r="B59" s="1" t="s">
        <v>56</v>
      </c>
      <c r="C59" s="1" t="s">
        <v>29</v>
      </c>
      <c r="D59" s="1" t="s">
        <v>7</v>
      </c>
      <c r="E59" s="2">
        <v>4272.0453799999996</v>
      </c>
      <c r="F59" s="5"/>
      <c r="H59" s="1" t="s">
        <v>20</v>
      </c>
      <c r="I59" s="1"/>
      <c r="J59" s="1" t="s">
        <v>29</v>
      </c>
      <c r="K59" s="1" t="s">
        <v>30</v>
      </c>
      <c r="L59" s="2">
        <v>4102.7924199999998</v>
      </c>
      <c r="N59" s="1" t="s">
        <v>20</v>
      </c>
      <c r="O59" s="1" t="s">
        <v>22</v>
      </c>
      <c r="P59" s="1" t="s">
        <v>29</v>
      </c>
      <c r="Q59" s="1" t="s">
        <v>31</v>
      </c>
      <c r="R59" s="2">
        <v>4015.5669900000003</v>
      </c>
    </row>
    <row r="60" spans="1:18" x14ac:dyDescent="0.25">
      <c r="A60" s="1" t="s">
        <v>20</v>
      </c>
      <c r="B60" s="1" t="s">
        <v>49</v>
      </c>
      <c r="C60" s="1" t="s">
        <v>29</v>
      </c>
      <c r="D60" s="1" t="s">
        <v>7</v>
      </c>
      <c r="E60" s="2">
        <v>65478.457310000005</v>
      </c>
      <c r="F60" s="5"/>
      <c r="H60" s="1" t="s">
        <v>20</v>
      </c>
      <c r="I60" s="1"/>
      <c r="J60" s="1" t="s">
        <v>29</v>
      </c>
      <c r="K60" s="1" t="s">
        <v>30</v>
      </c>
      <c r="L60" s="2">
        <v>64907.081109999999</v>
      </c>
      <c r="N60" s="1" t="s">
        <v>20</v>
      </c>
      <c r="O60" s="1" t="s">
        <v>23</v>
      </c>
      <c r="P60" s="1" t="s">
        <v>29</v>
      </c>
      <c r="Q60" s="1" t="s">
        <v>31</v>
      </c>
      <c r="R60" s="2">
        <v>63924.027470000001</v>
      </c>
    </row>
    <row r="61" spans="1:18" x14ac:dyDescent="0.25">
      <c r="A61" s="1" t="s">
        <v>20</v>
      </c>
      <c r="B61" s="1" t="s">
        <v>50</v>
      </c>
      <c r="C61" s="1" t="s">
        <v>29</v>
      </c>
      <c r="D61" s="1" t="s">
        <v>7</v>
      </c>
      <c r="E61" s="2">
        <v>47997.493539999996</v>
      </c>
      <c r="F61" s="5"/>
      <c r="H61" s="1" t="s">
        <v>20</v>
      </c>
      <c r="I61" s="1"/>
      <c r="J61" s="1" t="s">
        <v>29</v>
      </c>
      <c r="K61" s="1" t="s">
        <v>30</v>
      </c>
      <c r="L61" s="2">
        <v>50345.393069999998</v>
      </c>
      <c r="N61" s="1" t="s">
        <v>20</v>
      </c>
      <c r="O61" s="1" t="s">
        <v>24</v>
      </c>
      <c r="P61" s="1" t="s">
        <v>29</v>
      </c>
      <c r="Q61" s="1" t="s">
        <v>31</v>
      </c>
      <c r="R61" s="2">
        <v>46893.370369999997</v>
      </c>
    </row>
    <row r="62" spans="1:18" x14ac:dyDescent="0.25">
      <c r="A62" s="1" t="s">
        <v>20</v>
      </c>
      <c r="B62" s="1" t="s">
        <v>51</v>
      </c>
      <c r="C62" s="1" t="s">
        <v>29</v>
      </c>
      <c r="D62" s="1" t="s">
        <v>7</v>
      </c>
      <c r="E62" s="2">
        <v>7448.58374</v>
      </c>
      <c r="F62" s="5"/>
      <c r="H62" s="1" t="s">
        <v>20</v>
      </c>
      <c r="I62" s="1"/>
      <c r="J62" s="1" t="s">
        <v>29</v>
      </c>
      <c r="K62" s="1" t="s">
        <v>30</v>
      </c>
      <c r="L62" s="2">
        <v>7822.0317800000003</v>
      </c>
      <c r="N62" s="1" t="s">
        <v>20</v>
      </c>
      <c r="O62" s="1" t="s">
        <v>25</v>
      </c>
      <c r="P62" s="1" t="s">
        <v>29</v>
      </c>
      <c r="Q62" s="1" t="s">
        <v>31</v>
      </c>
      <c r="R62" s="2">
        <v>7591.3012500000004</v>
      </c>
    </row>
    <row r="63" spans="1:18" x14ac:dyDescent="0.25">
      <c r="A63" s="1" t="s">
        <v>20</v>
      </c>
      <c r="B63" s="1" t="s">
        <v>52</v>
      </c>
      <c r="C63" s="1" t="s">
        <v>29</v>
      </c>
      <c r="D63" s="1" t="s">
        <v>7</v>
      </c>
      <c r="E63" s="2">
        <v>22967.37861</v>
      </c>
      <c r="F63" s="5"/>
      <c r="H63" s="1" t="s">
        <v>20</v>
      </c>
      <c r="I63" s="1"/>
      <c r="J63" s="1" t="s">
        <v>29</v>
      </c>
      <c r="K63" s="1" t="s">
        <v>30</v>
      </c>
      <c r="L63" s="2">
        <v>23570.694079999997</v>
      </c>
      <c r="N63" s="1" t="s">
        <v>20</v>
      </c>
      <c r="O63" s="1" t="s">
        <v>26</v>
      </c>
      <c r="P63" s="1" t="s">
        <v>29</v>
      </c>
      <c r="Q63" s="1" t="s">
        <v>31</v>
      </c>
      <c r="R63" s="2">
        <v>23308.44212</v>
      </c>
    </row>
    <row r="64" spans="1:18" x14ac:dyDescent="0.25">
      <c r="A64" s="1" t="s">
        <v>20</v>
      </c>
      <c r="B64" s="1" t="s">
        <v>53</v>
      </c>
      <c r="C64" s="1" t="s">
        <v>29</v>
      </c>
      <c r="D64" s="1" t="s">
        <v>7</v>
      </c>
      <c r="E64" s="2">
        <v>62767.963899999995</v>
      </c>
      <c r="F64" s="5"/>
      <c r="H64" s="1" t="s">
        <v>20</v>
      </c>
      <c r="I64" s="1"/>
      <c r="J64" s="1" t="s">
        <v>29</v>
      </c>
      <c r="K64" s="1" t="s">
        <v>30</v>
      </c>
      <c r="L64" s="2">
        <v>64357.529659999993</v>
      </c>
      <c r="N64" s="1" t="s">
        <v>20</v>
      </c>
      <c r="O64" s="1" t="s">
        <v>27</v>
      </c>
      <c r="P64" s="1" t="s">
        <v>29</v>
      </c>
      <c r="Q64" s="1" t="s">
        <v>31</v>
      </c>
      <c r="R64" s="2">
        <v>59494.590240000005</v>
      </c>
    </row>
    <row r="65" spans="1:18" x14ac:dyDescent="0.25">
      <c r="A65" s="1" t="s">
        <v>20</v>
      </c>
      <c r="B65" s="1" t="s">
        <v>54</v>
      </c>
      <c r="C65" s="1" t="s">
        <v>29</v>
      </c>
      <c r="D65" s="1" t="s">
        <v>7</v>
      </c>
      <c r="E65" s="2">
        <v>23386.11896</v>
      </c>
      <c r="F65" s="5"/>
      <c r="H65" s="1" t="s">
        <v>20</v>
      </c>
      <c r="I65" s="1"/>
      <c r="J65" s="1" t="s">
        <v>29</v>
      </c>
      <c r="K65" s="1" t="s">
        <v>30</v>
      </c>
      <c r="L65" s="2">
        <v>24660.065409999999</v>
      </c>
      <c r="N65" s="1" t="s">
        <v>20</v>
      </c>
      <c r="O65" s="1" t="s">
        <v>28</v>
      </c>
      <c r="P65" s="1" t="s">
        <v>29</v>
      </c>
      <c r="Q65" s="1" t="s">
        <v>31</v>
      </c>
      <c r="R65" s="2">
        <v>23205.33655</v>
      </c>
    </row>
    <row r="67" spans="1:18" x14ac:dyDescent="0.25">
      <c r="A67" s="1" t="s">
        <v>4</v>
      </c>
      <c r="B67" s="1" t="s">
        <v>36</v>
      </c>
      <c r="C67" s="1" t="s">
        <v>32</v>
      </c>
      <c r="D67" s="1" t="s">
        <v>7</v>
      </c>
      <c r="E67" s="2">
        <v>6046.1632300000001</v>
      </c>
      <c r="F67" s="5"/>
      <c r="G67" s="3"/>
      <c r="H67" s="1" t="s">
        <v>4</v>
      </c>
      <c r="I67" s="1"/>
      <c r="J67" s="1" t="s">
        <v>32</v>
      </c>
      <c r="K67" s="1" t="s">
        <v>31</v>
      </c>
      <c r="L67" s="2">
        <v>7430.1278200000006</v>
      </c>
      <c r="N67" s="1" t="s">
        <v>4</v>
      </c>
      <c r="O67" s="1" t="s">
        <v>5</v>
      </c>
      <c r="P67" s="1" t="s">
        <v>32</v>
      </c>
      <c r="Q67" s="1" t="s">
        <v>31</v>
      </c>
      <c r="R67" s="2">
        <v>7430.1278200000006</v>
      </c>
    </row>
    <row r="68" spans="1:18" x14ac:dyDescent="0.25">
      <c r="A68" s="1" t="s">
        <v>4</v>
      </c>
      <c r="B68" s="1" t="s">
        <v>37</v>
      </c>
      <c r="C68" s="1" t="s">
        <v>32</v>
      </c>
      <c r="D68" s="1" t="s">
        <v>7</v>
      </c>
      <c r="E68" s="2">
        <v>642.91501000000005</v>
      </c>
      <c r="F68" s="5"/>
      <c r="H68" s="1" t="s">
        <v>4</v>
      </c>
      <c r="I68" s="1"/>
      <c r="J68" s="1" t="s">
        <v>32</v>
      </c>
      <c r="K68" s="1" t="s">
        <v>31</v>
      </c>
      <c r="L68" s="2">
        <v>744.01170000000002</v>
      </c>
      <c r="N68" s="1" t="s">
        <v>4</v>
      </c>
      <c r="O68" s="1" t="s">
        <v>8</v>
      </c>
      <c r="P68" s="1" t="s">
        <v>32</v>
      </c>
      <c r="Q68" s="1" t="s">
        <v>31</v>
      </c>
      <c r="R68" s="2">
        <v>744.01170000000002</v>
      </c>
    </row>
    <row r="69" spans="1:18" x14ac:dyDescent="0.25">
      <c r="A69" s="1" t="s">
        <v>4</v>
      </c>
      <c r="B69" s="1" t="s">
        <v>38</v>
      </c>
      <c r="C69" s="1" t="s">
        <v>32</v>
      </c>
      <c r="D69" s="1" t="s">
        <v>7</v>
      </c>
      <c r="E69" s="2">
        <v>13268.529279999999</v>
      </c>
      <c r="F69" s="5"/>
      <c r="H69" s="1" t="s">
        <v>4</v>
      </c>
      <c r="I69" s="1"/>
      <c r="J69" s="1" t="s">
        <v>32</v>
      </c>
      <c r="K69" s="1" t="s">
        <v>31</v>
      </c>
      <c r="L69" s="2">
        <v>17303.632399999999</v>
      </c>
      <c r="N69" s="1" t="s">
        <v>4</v>
      </c>
      <c r="O69" s="1" t="s">
        <v>9</v>
      </c>
      <c r="P69" s="1" t="s">
        <v>32</v>
      </c>
      <c r="Q69" s="1" t="s">
        <v>31</v>
      </c>
      <c r="R69" s="2">
        <v>17303.632399999999</v>
      </c>
    </row>
    <row r="70" spans="1:18" x14ac:dyDescent="0.25">
      <c r="A70" s="1" t="s">
        <v>4</v>
      </c>
      <c r="B70" s="1" t="s">
        <v>39</v>
      </c>
      <c r="C70" s="1" t="s">
        <v>32</v>
      </c>
      <c r="D70" s="1" t="s">
        <v>7</v>
      </c>
      <c r="E70" s="2">
        <v>6840.1889199999996</v>
      </c>
      <c r="F70" s="5"/>
      <c r="H70" s="1" t="s">
        <v>4</v>
      </c>
      <c r="I70" s="1"/>
      <c r="J70" s="1" t="s">
        <v>32</v>
      </c>
      <c r="K70" s="1" t="s">
        <v>31</v>
      </c>
      <c r="L70" s="2">
        <v>8449.1929099999998</v>
      </c>
      <c r="N70" s="1" t="s">
        <v>4</v>
      </c>
      <c r="O70" s="1" t="s">
        <v>10</v>
      </c>
      <c r="P70" s="1" t="s">
        <v>32</v>
      </c>
      <c r="Q70" s="1" t="s">
        <v>31</v>
      </c>
      <c r="R70" s="2">
        <v>8449.1929099999998</v>
      </c>
    </row>
    <row r="71" spans="1:18" x14ac:dyDescent="0.25">
      <c r="A71" s="1" t="s">
        <v>4</v>
      </c>
      <c r="B71" s="1" t="s">
        <v>40</v>
      </c>
      <c r="C71" s="1" t="s">
        <v>32</v>
      </c>
      <c r="D71" s="1" t="s">
        <v>7</v>
      </c>
      <c r="E71" s="2">
        <v>2754.9287300000001</v>
      </c>
      <c r="F71" s="5"/>
      <c r="H71" s="1" t="s">
        <v>4</v>
      </c>
      <c r="I71" s="1"/>
      <c r="J71" s="1" t="s">
        <v>32</v>
      </c>
      <c r="K71" s="1" t="s">
        <v>31</v>
      </c>
      <c r="L71" s="2">
        <v>3493.4704500000003</v>
      </c>
      <c r="N71" s="1" t="s">
        <v>4</v>
      </c>
      <c r="O71" s="1" t="s">
        <v>11</v>
      </c>
      <c r="P71" s="1" t="s">
        <v>32</v>
      </c>
      <c r="Q71" s="1" t="s">
        <v>31</v>
      </c>
      <c r="R71" s="2">
        <v>3493.4704500000003</v>
      </c>
    </row>
    <row r="72" spans="1:18" x14ac:dyDescent="0.25">
      <c r="A72" s="1" t="s">
        <v>4</v>
      </c>
      <c r="B72" s="1" t="s">
        <v>41</v>
      </c>
      <c r="C72" s="1" t="s">
        <v>32</v>
      </c>
      <c r="D72" s="1" t="s">
        <v>7</v>
      </c>
      <c r="E72" s="2">
        <v>2687.03739</v>
      </c>
      <c r="F72" s="5"/>
      <c r="H72" s="1" t="s">
        <v>4</v>
      </c>
      <c r="I72" s="1"/>
      <c r="J72" s="1" t="s">
        <v>32</v>
      </c>
      <c r="K72" s="1" t="s">
        <v>31</v>
      </c>
      <c r="L72" s="2">
        <v>3119.4949999999999</v>
      </c>
      <c r="N72" s="1" t="s">
        <v>4</v>
      </c>
      <c r="O72" s="1" t="s">
        <v>12</v>
      </c>
      <c r="P72" s="1" t="s">
        <v>32</v>
      </c>
      <c r="Q72" s="1" t="s">
        <v>31</v>
      </c>
      <c r="R72" s="2">
        <v>3119.4949999999999</v>
      </c>
    </row>
    <row r="73" spans="1:18" x14ac:dyDescent="0.25">
      <c r="A73" s="1" t="s">
        <v>4</v>
      </c>
      <c r="B73" s="1" t="s">
        <v>42</v>
      </c>
      <c r="C73" s="1" t="s">
        <v>32</v>
      </c>
      <c r="D73" s="1" t="s">
        <v>7</v>
      </c>
      <c r="E73" s="2">
        <v>6538.6364199999998</v>
      </c>
      <c r="F73" s="5"/>
      <c r="H73" s="1" t="s">
        <v>4</v>
      </c>
      <c r="I73" s="1"/>
      <c r="J73" s="1" t="s">
        <v>32</v>
      </c>
      <c r="K73" s="1" t="s">
        <v>31</v>
      </c>
      <c r="L73" s="2">
        <v>7775.1043300000001</v>
      </c>
      <c r="N73" s="1" t="s">
        <v>4</v>
      </c>
      <c r="O73" s="1" t="s">
        <v>13</v>
      </c>
      <c r="P73" s="1" t="s">
        <v>32</v>
      </c>
      <c r="Q73" s="1" t="s">
        <v>31</v>
      </c>
      <c r="R73" s="2">
        <v>7775.1043300000001</v>
      </c>
    </row>
    <row r="74" spans="1:18" x14ac:dyDescent="0.25">
      <c r="A74" s="1" t="s">
        <v>4</v>
      </c>
      <c r="B74" s="1" t="s">
        <v>43</v>
      </c>
      <c r="C74" s="1" t="s">
        <v>32</v>
      </c>
      <c r="D74" s="1" t="s">
        <v>7</v>
      </c>
      <c r="E74" s="2">
        <v>4398.4560999999994</v>
      </c>
      <c r="F74" s="5"/>
      <c r="H74" s="1" t="s">
        <v>4</v>
      </c>
      <c r="I74" s="1"/>
      <c r="J74" s="1" t="s">
        <v>32</v>
      </c>
      <c r="K74" s="1" t="s">
        <v>31</v>
      </c>
      <c r="L74" s="2">
        <v>6831.51865</v>
      </c>
      <c r="N74" s="1" t="s">
        <v>4</v>
      </c>
      <c r="O74" s="1" t="s">
        <v>14</v>
      </c>
      <c r="P74" s="1" t="s">
        <v>32</v>
      </c>
      <c r="Q74" s="1" t="s">
        <v>31</v>
      </c>
      <c r="R74" s="2">
        <v>6831.51865</v>
      </c>
    </row>
    <row r="75" spans="1:18" x14ac:dyDescent="0.25">
      <c r="A75" s="1" t="s">
        <v>4</v>
      </c>
      <c r="B75" s="1" t="s">
        <v>44</v>
      </c>
      <c r="C75" s="1" t="s">
        <v>32</v>
      </c>
      <c r="D75" s="1" t="s">
        <v>7</v>
      </c>
      <c r="E75" s="2">
        <v>1315.72757</v>
      </c>
      <c r="F75" s="5"/>
      <c r="H75" s="1" t="s">
        <v>4</v>
      </c>
      <c r="I75" s="1"/>
      <c r="J75" s="1" t="s">
        <v>32</v>
      </c>
      <c r="K75" s="1" t="s">
        <v>31</v>
      </c>
      <c r="L75" s="2">
        <v>1750.93551</v>
      </c>
      <c r="N75" s="1" t="s">
        <v>4</v>
      </c>
      <c r="O75" s="1" t="s">
        <v>15</v>
      </c>
      <c r="P75" s="1" t="s">
        <v>32</v>
      </c>
      <c r="Q75" s="1" t="s">
        <v>31</v>
      </c>
      <c r="R75" s="2">
        <v>1750.93551</v>
      </c>
    </row>
    <row r="76" spans="1:18" x14ac:dyDescent="0.25">
      <c r="A76" s="1" t="s">
        <v>4</v>
      </c>
      <c r="B76" s="1" t="s">
        <v>45</v>
      </c>
      <c r="C76" s="1" t="s">
        <v>32</v>
      </c>
      <c r="D76" s="1" t="s">
        <v>7</v>
      </c>
      <c r="E76" s="2">
        <v>1954.2240899999999</v>
      </c>
      <c r="F76" s="5"/>
      <c r="H76" s="1" t="s">
        <v>4</v>
      </c>
      <c r="I76" s="1"/>
      <c r="J76" s="1" t="s">
        <v>32</v>
      </c>
      <c r="K76" s="1" t="s">
        <v>31</v>
      </c>
      <c r="L76" s="2">
        <v>2656.4043099999999</v>
      </c>
      <c r="N76" s="1" t="s">
        <v>4</v>
      </c>
      <c r="O76" s="1" t="s">
        <v>16</v>
      </c>
      <c r="P76" s="1" t="s">
        <v>32</v>
      </c>
      <c r="Q76" s="1" t="s">
        <v>31</v>
      </c>
      <c r="R76" s="2">
        <v>2656.4043099999999</v>
      </c>
    </row>
    <row r="77" spans="1:18" x14ac:dyDescent="0.25">
      <c r="A77" s="1" t="s">
        <v>4</v>
      </c>
      <c r="B77" s="1" t="s">
        <v>55</v>
      </c>
      <c r="C77" s="1" t="s">
        <v>32</v>
      </c>
      <c r="D77" s="1" t="s">
        <v>7</v>
      </c>
      <c r="E77" s="2">
        <v>18711.093639999999</v>
      </c>
      <c r="F77" s="5"/>
      <c r="H77" s="1" t="s">
        <v>4</v>
      </c>
      <c r="I77" s="1"/>
      <c r="J77" s="1" t="s">
        <v>32</v>
      </c>
      <c r="K77" s="1" t="s">
        <v>31</v>
      </c>
      <c r="L77" s="2">
        <v>27683.602940000001</v>
      </c>
      <c r="N77" s="1" t="s">
        <v>4</v>
      </c>
      <c r="O77" s="1" t="s">
        <v>17</v>
      </c>
      <c r="P77" s="1" t="s">
        <v>32</v>
      </c>
      <c r="Q77" s="1" t="s">
        <v>31</v>
      </c>
      <c r="R77" s="2">
        <v>27683.602940000001</v>
      </c>
    </row>
    <row r="78" spans="1:18" x14ac:dyDescent="0.25">
      <c r="A78" s="1" t="s">
        <v>4</v>
      </c>
      <c r="B78" s="1" t="s">
        <v>46</v>
      </c>
      <c r="C78" s="1" t="s">
        <v>32</v>
      </c>
      <c r="D78" s="1" t="s">
        <v>7</v>
      </c>
      <c r="E78" s="2">
        <v>1902.3508100000001</v>
      </c>
      <c r="F78" s="5"/>
      <c r="H78" s="1" t="s">
        <v>4</v>
      </c>
      <c r="I78" s="1"/>
      <c r="J78" s="1" t="s">
        <v>32</v>
      </c>
      <c r="K78" s="1" t="s">
        <v>31</v>
      </c>
      <c r="L78" s="2">
        <v>2390.53496</v>
      </c>
      <c r="N78" s="1" t="s">
        <v>4</v>
      </c>
      <c r="O78" s="1" t="s">
        <v>18</v>
      </c>
      <c r="P78" s="1" t="s">
        <v>32</v>
      </c>
      <c r="Q78" s="1" t="s">
        <v>31</v>
      </c>
      <c r="R78" s="2">
        <v>2390.53496</v>
      </c>
    </row>
    <row r="79" spans="1:18" x14ac:dyDescent="0.25">
      <c r="A79" s="1" t="s">
        <v>4</v>
      </c>
      <c r="B79" s="1" t="s">
        <v>47</v>
      </c>
      <c r="C79" s="1" t="s">
        <v>32</v>
      </c>
      <c r="D79" s="1" t="s">
        <v>7</v>
      </c>
      <c r="E79" s="2">
        <v>1837.86383</v>
      </c>
      <c r="F79" s="5"/>
      <c r="H79" s="1" t="s">
        <v>4</v>
      </c>
      <c r="I79" s="1"/>
      <c r="J79" s="1" t="s">
        <v>32</v>
      </c>
      <c r="K79" s="1" t="s">
        <v>31</v>
      </c>
      <c r="L79" s="2">
        <v>1974.2701800000002</v>
      </c>
      <c r="N79" s="1" t="s">
        <v>4</v>
      </c>
      <c r="O79" s="1" t="s">
        <v>19</v>
      </c>
      <c r="P79" s="1" t="s">
        <v>32</v>
      </c>
      <c r="Q79" s="1" t="s">
        <v>31</v>
      </c>
      <c r="R79" s="2">
        <v>1974.2701800000002</v>
      </c>
    </row>
    <row r="80" spans="1:18" x14ac:dyDescent="0.25">
      <c r="A80" s="1" t="s">
        <v>20</v>
      </c>
      <c r="B80" s="1" t="s">
        <v>48</v>
      </c>
      <c r="C80" s="1" t="s">
        <v>32</v>
      </c>
      <c r="D80" s="1" t="s">
        <v>7</v>
      </c>
      <c r="E80" s="2">
        <v>2604.3359100000002</v>
      </c>
      <c r="F80" s="5"/>
      <c r="H80" s="1" t="s">
        <v>20</v>
      </c>
      <c r="I80" s="1"/>
      <c r="J80" s="1" t="s">
        <v>32</v>
      </c>
      <c r="K80" s="1" t="s">
        <v>31</v>
      </c>
      <c r="L80" s="2">
        <v>3257.3682200000003</v>
      </c>
      <c r="N80" s="1" t="s">
        <v>20</v>
      </c>
      <c r="O80" s="1" t="s">
        <v>21</v>
      </c>
      <c r="P80" s="1" t="s">
        <v>32</v>
      </c>
      <c r="Q80" s="1" t="s">
        <v>31</v>
      </c>
      <c r="R80" s="2">
        <v>3257.3682200000003</v>
      </c>
    </row>
    <row r="81" spans="1:18" x14ac:dyDescent="0.25">
      <c r="A81" s="1" t="s">
        <v>20</v>
      </c>
      <c r="B81" s="1" t="s">
        <v>56</v>
      </c>
      <c r="C81" s="1" t="s">
        <v>32</v>
      </c>
      <c r="D81" s="1" t="s">
        <v>7</v>
      </c>
      <c r="E81" s="2">
        <v>913.38358999999991</v>
      </c>
      <c r="F81" s="5"/>
      <c r="H81" s="1" t="s">
        <v>20</v>
      </c>
      <c r="I81" s="1"/>
      <c r="J81" s="1" t="s">
        <v>32</v>
      </c>
      <c r="K81" s="1" t="s">
        <v>31</v>
      </c>
      <c r="L81" s="2">
        <v>767.62133999999992</v>
      </c>
      <c r="N81" s="1" t="s">
        <v>20</v>
      </c>
      <c r="O81" s="1" t="s">
        <v>22</v>
      </c>
      <c r="P81" s="1" t="s">
        <v>32</v>
      </c>
      <c r="Q81" s="1" t="s">
        <v>31</v>
      </c>
      <c r="R81" s="2">
        <v>767.62133999999992</v>
      </c>
    </row>
    <row r="82" spans="1:18" x14ac:dyDescent="0.25">
      <c r="A82" s="1" t="s">
        <v>20</v>
      </c>
      <c r="B82" s="1" t="s">
        <v>49</v>
      </c>
      <c r="C82" s="1" t="s">
        <v>32</v>
      </c>
      <c r="D82" s="1" t="s">
        <v>7</v>
      </c>
      <c r="E82" s="2">
        <v>7377.9933600000004</v>
      </c>
      <c r="F82" s="5"/>
      <c r="H82" s="1" t="s">
        <v>20</v>
      </c>
      <c r="I82" s="1"/>
      <c r="J82" s="1" t="s">
        <v>32</v>
      </c>
      <c r="K82" s="1" t="s">
        <v>31</v>
      </c>
      <c r="L82" s="2">
        <v>11368.32725</v>
      </c>
      <c r="N82" s="1" t="s">
        <v>20</v>
      </c>
      <c r="O82" s="1" t="s">
        <v>23</v>
      </c>
      <c r="P82" s="1" t="s">
        <v>32</v>
      </c>
      <c r="Q82" s="1" t="s">
        <v>31</v>
      </c>
      <c r="R82" s="2">
        <v>11368.32725</v>
      </c>
    </row>
    <row r="83" spans="1:18" x14ac:dyDescent="0.25">
      <c r="A83" s="1" t="s">
        <v>20</v>
      </c>
      <c r="B83" s="1" t="s">
        <v>50</v>
      </c>
      <c r="C83" s="1" t="s">
        <v>32</v>
      </c>
      <c r="D83" s="1" t="s">
        <v>7</v>
      </c>
      <c r="E83" s="2">
        <v>6042.7097199999998</v>
      </c>
      <c r="F83" s="5"/>
      <c r="H83" s="1" t="s">
        <v>20</v>
      </c>
      <c r="I83" s="1"/>
      <c r="J83" s="1" t="s">
        <v>32</v>
      </c>
      <c r="K83" s="1" t="s">
        <v>31</v>
      </c>
      <c r="L83" s="2">
        <v>6871.0555100000001</v>
      </c>
      <c r="N83" s="1" t="s">
        <v>20</v>
      </c>
      <c r="O83" s="1" t="s">
        <v>24</v>
      </c>
      <c r="P83" s="1" t="s">
        <v>32</v>
      </c>
      <c r="Q83" s="1" t="s">
        <v>31</v>
      </c>
      <c r="R83" s="2">
        <v>6871.0555100000001</v>
      </c>
    </row>
    <row r="84" spans="1:18" x14ac:dyDescent="0.25">
      <c r="A84" s="1" t="s">
        <v>20</v>
      </c>
      <c r="B84" s="1" t="s">
        <v>51</v>
      </c>
      <c r="C84" s="1" t="s">
        <v>32</v>
      </c>
      <c r="D84" s="1" t="s">
        <v>7</v>
      </c>
      <c r="E84" s="2">
        <v>1324.8653700000002</v>
      </c>
      <c r="F84" s="5"/>
      <c r="H84" s="1" t="s">
        <v>20</v>
      </c>
      <c r="I84" s="1"/>
      <c r="J84" s="1" t="s">
        <v>32</v>
      </c>
      <c r="K84" s="1" t="s">
        <v>31</v>
      </c>
      <c r="L84" s="2">
        <v>1702.4373500000002</v>
      </c>
      <c r="N84" s="1" t="s">
        <v>20</v>
      </c>
      <c r="O84" s="1" t="s">
        <v>25</v>
      </c>
      <c r="P84" s="1" t="s">
        <v>32</v>
      </c>
      <c r="Q84" s="1" t="s">
        <v>31</v>
      </c>
      <c r="R84" s="2">
        <v>1702.4373500000002</v>
      </c>
    </row>
    <row r="85" spans="1:18" x14ac:dyDescent="0.25">
      <c r="A85" s="1" t="s">
        <v>20</v>
      </c>
      <c r="B85" s="1" t="s">
        <v>52</v>
      </c>
      <c r="C85" s="1" t="s">
        <v>32</v>
      </c>
      <c r="D85" s="1" t="s">
        <v>7</v>
      </c>
      <c r="E85" s="2">
        <v>4390.1679199999999</v>
      </c>
      <c r="F85" s="5"/>
      <c r="H85" s="1" t="s">
        <v>20</v>
      </c>
      <c r="I85" s="1"/>
      <c r="J85" s="1" t="s">
        <v>32</v>
      </c>
      <c r="K85" s="1" t="s">
        <v>31</v>
      </c>
      <c r="L85" s="2">
        <v>5586.6638899999998</v>
      </c>
      <c r="N85" s="1" t="s">
        <v>20</v>
      </c>
      <c r="O85" s="1" t="s">
        <v>26</v>
      </c>
      <c r="P85" s="1" t="s">
        <v>32</v>
      </c>
      <c r="Q85" s="1" t="s">
        <v>31</v>
      </c>
      <c r="R85" s="2">
        <v>5586.6638899999998</v>
      </c>
    </row>
    <row r="86" spans="1:18" x14ac:dyDescent="0.25">
      <c r="A86" s="1" t="s">
        <v>20</v>
      </c>
      <c r="B86" s="1" t="s">
        <v>53</v>
      </c>
      <c r="C86" s="1" t="s">
        <v>32</v>
      </c>
      <c r="D86" s="1" t="s">
        <v>7</v>
      </c>
      <c r="E86" s="2">
        <v>6092.7160300000005</v>
      </c>
      <c r="F86" s="5"/>
      <c r="H86" s="1" t="s">
        <v>20</v>
      </c>
      <c r="I86" s="1"/>
      <c r="J86" s="1" t="s">
        <v>32</v>
      </c>
      <c r="K86" s="1" t="s">
        <v>31</v>
      </c>
      <c r="L86" s="2">
        <v>13683.062119999999</v>
      </c>
      <c r="N86" s="1" t="s">
        <v>20</v>
      </c>
      <c r="O86" s="1" t="s">
        <v>27</v>
      </c>
      <c r="P86" s="1" t="s">
        <v>32</v>
      </c>
      <c r="Q86" s="1" t="s">
        <v>31</v>
      </c>
      <c r="R86" s="2">
        <v>13683.062119999999</v>
      </c>
    </row>
    <row r="87" spans="1:18" x14ac:dyDescent="0.25">
      <c r="A87" s="1" t="s">
        <v>20</v>
      </c>
      <c r="B87" s="1" t="s">
        <v>54</v>
      </c>
      <c r="C87" s="1" t="s">
        <v>32</v>
      </c>
      <c r="D87" s="1" t="s">
        <v>7</v>
      </c>
      <c r="E87" s="2">
        <v>3705.7313100000001</v>
      </c>
      <c r="F87" s="5"/>
      <c r="G87" s="3"/>
      <c r="H87" s="1" t="s">
        <v>20</v>
      </c>
      <c r="I87" s="1"/>
      <c r="J87" s="1" t="s">
        <v>32</v>
      </c>
      <c r="K87" s="1" t="s">
        <v>31</v>
      </c>
      <c r="L87" s="2">
        <v>4087.0002200000004</v>
      </c>
      <c r="N87" s="1" t="s">
        <v>20</v>
      </c>
      <c r="O87" s="1" t="s">
        <v>28</v>
      </c>
      <c r="P87" s="1" t="s">
        <v>32</v>
      </c>
      <c r="Q87" s="1" t="s">
        <v>31</v>
      </c>
      <c r="R87" s="2">
        <v>4087.0002200000004</v>
      </c>
    </row>
    <row r="89" spans="1:18" x14ac:dyDescent="0.25">
      <c r="A89" s="1" t="s">
        <v>4</v>
      </c>
      <c r="B89" s="1" t="s">
        <v>36</v>
      </c>
      <c r="C89" s="1" t="s">
        <v>33</v>
      </c>
      <c r="D89" s="1" t="s">
        <v>7</v>
      </c>
      <c r="E89" s="2">
        <v>72590.79479</v>
      </c>
      <c r="F89" s="5"/>
      <c r="G89" s="3"/>
      <c r="H89" s="1" t="s">
        <v>4</v>
      </c>
      <c r="I89" s="1"/>
      <c r="J89" s="1" t="s">
        <v>33</v>
      </c>
      <c r="K89" s="1" t="s">
        <v>30</v>
      </c>
      <c r="L89" s="2">
        <v>76178.86712000001</v>
      </c>
      <c r="N89" s="1" t="s">
        <v>4</v>
      </c>
      <c r="O89" s="1" t="s">
        <v>5</v>
      </c>
      <c r="P89" s="1" t="s">
        <v>33</v>
      </c>
      <c r="Q89" s="1" t="s">
        <v>31</v>
      </c>
      <c r="R89" s="2">
        <v>73675.811199999996</v>
      </c>
    </row>
    <row r="90" spans="1:18" x14ac:dyDescent="0.25">
      <c r="A90" s="1" t="s">
        <v>4</v>
      </c>
      <c r="B90" s="1" t="s">
        <v>37</v>
      </c>
      <c r="C90" s="1" t="s">
        <v>33</v>
      </c>
      <c r="D90" s="1" t="s">
        <v>7</v>
      </c>
      <c r="E90" s="2">
        <v>3189.7945</v>
      </c>
      <c r="F90" s="5"/>
      <c r="H90" s="1" t="s">
        <v>4</v>
      </c>
      <c r="I90" s="1"/>
      <c r="J90" s="1" t="s">
        <v>33</v>
      </c>
      <c r="K90" s="1" t="s">
        <v>30</v>
      </c>
      <c r="L90" s="2">
        <v>3383.48306</v>
      </c>
      <c r="N90" s="1" t="s">
        <v>4</v>
      </c>
      <c r="O90" s="1" t="s">
        <v>8</v>
      </c>
      <c r="P90" s="1" t="s">
        <v>33</v>
      </c>
      <c r="Q90" s="1" t="s">
        <v>31</v>
      </c>
      <c r="R90" s="2">
        <v>3574.5341100000001</v>
      </c>
    </row>
    <row r="91" spans="1:18" x14ac:dyDescent="0.25">
      <c r="A91" s="1" t="s">
        <v>4</v>
      </c>
      <c r="B91" s="1" t="s">
        <v>38</v>
      </c>
      <c r="C91" s="1" t="s">
        <v>33</v>
      </c>
      <c r="D91" s="1" t="s">
        <v>7</v>
      </c>
      <c r="E91" s="2">
        <v>181033.22111000001</v>
      </c>
      <c r="F91" s="5"/>
      <c r="H91" s="1" t="s">
        <v>4</v>
      </c>
      <c r="I91" s="1"/>
      <c r="J91" s="1" t="s">
        <v>33</v>
      </c>
      <c r="K91" s="1" t="s">
        <v>30</v>
      </c>
      <c r="L91" s="2">
        <v>196587.81640000001</v>
      </c>
      <c r="N91" s="1" t="s">
        <v>4</v>
      </c>
      <c r="O91" s="1" t="s">
        <v>9</v>
      </c>
      <c r="P91" s="1" t="s">
        <v>33</v>
      </c>
      <c r="Q91" s="1" t="s">
        <v>31</v>
      </c>
      <c r="R91" s="2">
        <v>187807.71865999998</v>
      </c>
    </row>
    <row r="92" spans="1:18" x14ac:dyDescent="0.25">
      <c r="A92" s="1" t="s">
        <v>4</v>
      </c>
      <c r="B92" s="1" t="s">
        <v>39</v>
      </c>
      <c r="C92" s="1" t="s">
        <v>33</v>
      </c>
      <c r="D92" s="1" t="s">
        <v>7</v>
      </c>
      <c r="E92" s="2">
        <v>73512.200040000011</v>
      </c>
      <c r="F92" s="5"/>
      <c r="H92" s="1" t="s">
        <v>4</v>
      </c>
      <c r="I92" s="1"/>
      <c r="J92" s="1" t="s">
        <v>33</v>
      </c>
      <c r="K92" s="1" t="s">
        <v>30</v>
      </c>
      <c r="L92" s="2">
        <v>76486.77377</v>
      </c>
      <c r="N92" s="1" t="s">
        <v>4</v>
      </c>
      <c r="O92" s="1" t="s">
        <v>10</v>
      </c>
      <c r="P92" s="1" t="s">
        <v>33</v>
      </c>
      <c r="Q92" s="1" t="s">
        <v>31</v>
      </c>
      <c r="R92" s="2">
        <v>73051.898819999988</v>
      </c>
    </row>
    <row r="93" spans="1:18" x14ac:dyDescent="0.25">
      <c r="A93" s="1" t="s">
        <v>4</v>
      </c>
      <c r="B93" s="1" t="s">
        <v>40</v>
      </c>
      <c r="C93" s="1" t="s">
        <v>33</v>
      </c>
      <c r="D93" s="1" t="s">
        <v>7</v>
      </c>
      <c r="E93" s="2">
        <v>24091.46341</v>
      </c>
      <c r="F93" s="5"/>
      <c r="H93" s="1" t="s">
        <v>4</v>
      </c>
      <c r="I93" s="1"/>
      <c r="J93" s="1" t="s">
        <v>33</v>
      </c>
      <c r="K93" s="1" t="s">
        <v>30</v>
      </c>
      <c r="L93" s="2">
        <v>23691.971229999999</v>
      </c>
      <c r="N93" s="1" t="s">
        <v>4</v>
      </c>
      <c r="O93" s="1" t="s">
        <v>11</v>
      </c>
      <c r="P93" s="1" t="s">
        <v>33</v>
      </c>
      <c r="Q93" s="1" t="s">
        <v>31</v>
      </c>
      <c r="R93" s="2">
        <v>26131.594880000001</v>
      </c>
    </row>
    <row r="94" spans="1:18" x14ac:dyDescent="0.25">
      <c r="A94" s="1" t="s">
        <v>4</v>
      </c>
      <c r="B94" s="1" t="s">
        <v>41</v>
      </c>
      <c r="C94" s="1" t="s">
        <v>33</v>
      </c>
      <c r="D94" s="1" t="s">
        <v>7</v>
      </c>
      <c r="E94" s="2">
        <v>29337.891359999998</v>
      </c>
      <c r="F94" s="5"/>
      <c r="H94" s="1" t="s">
        <v>4</v>
      </c>
      <c r="I94" s="1"/>
      <c r="J94" s="1" t="s">
        <v>33</v>
      </c>
      <c r="K94" s="1" t="s">
        <v>30</v>
      </c>
      <c r="L94" s="2">
        <v>29640.02924</v>
      </c>
      <c r="N94" s="1" t="s">
        <v>4</v>
      </c>
      <c r="O94" s="1" t="s">
        <v>12</v>
      </c>
      <c r="P94" s="1" t="s">
        <v>33</v>
      </c>
      <c r="Q94" s="1" t="s">
        <v>31</v>
      </c>
      <c r="R94" s="2">
        <v>30399.56163</v>
      </c>
    </row>
    <row r="95" spans="1:18" x14ac:dyDescent="0.25">
      <c r="A95" s="1" t="s">
        <v>4</v>
      </c>
      <c r="B95" s="1" t="s">
        <v>42</v>
      </c>
      <c r="C95" s="1" t="s">
        <v>33</v>
      </c>
      <c r="D95" s="1" t="s">
        <v>7</v>
      </c>
      <c r="E95" s="2">
        <v>76879.821479999999</v>
      </c>
      <c r="F95" s="5"/>
      <c r="H95" s="1" t="s">
        <v>4</v>
      </c>
      <c r="I95" s="1"/>
      <c r="J95" s="1" t="s">
        <v>33</v>
      </c>
      <c r="K95" s="1" t="s">
        <v>30</v>
      </c>
      <c r="L95" s="2">
        <v>80861.470209999999</v>
      </c>
      <c r="N95" s="1" t="s">
        <v>4</v>
      </c>
      <c r="O95" s="1" t="s">
        <v>13</v>
      </c>
      <c r="P95" s="1" t="s">
        <v>33</v>
      </c>
      <c r="Q95" s="1" t="s">
        <v>31</v>
      </c>
      <c r="R95" s="2">
        <v>75696.89228</v>
      </c>
    </row>
    <row r="96" spans="1:18" x14ac:dyDescent="0.25">
      <c r="A96" s="1" t="s">
        <v>4</v>
      </c>
      <c r="B96" s="1" t="s">
        <v>43</v>
      </c>
      <c r="C96" s="1" t="s">
        <v>33</v>
      </c>
      <c r="D96" s="1" t="s">
        <v>7</v>
      </c>
      <c r="E96" s="2">
        <v>58144.043899999997</v>
      </c>
      <c r="F96" s="5"/>
      <c r="H96" s="1" t="s">
        <v>4</v>
      </c>
      <c r="I96" s="1"/>
      <c r="J96" s="1" t="s">
        <v>33</v>
      </c>
      <c r="K96" s="1" t="s">
        <v>30</v>
      </c>
      <c r="L96" s="2">
        <v>60468.190119999999</v>
      </c>
      <c r="N96" s="1" t="s">
        <v>4</v>
      </c>
      <c r="O96" s="1" t="s">
        <v>14</v>
      </c>
      <c r="P96" s="1" t="s">
        <v>33</v>
      </c>
      <c r="Q96" s="1" t="s">
        <v>31</v>
      </c>
      <c r="R96" s="2">
        <v>59670.230520000005</v>
      </c>
    </row>
    <row r="97" spans="1:18" x14ac:dyDescent="0.25">
      <c r="A97" s="1" t="s">
        <v>4</v>
      </c>
      <c r="B97" s="1" t="s">
        <v>44</v>
      </c>
      <c r="C97" s="1" t="s">
        <v>33</v>
      </c>
      <c r="D97" s="1" t="s">
        <v>7</v>
      </c>
      <c r="E97" s="2">
        <v>13369.00777</v>
      </c>
      <c r="F97" s="5"/>
      <c r="H97" s="1" t="s">
        <v>4</v>
      </c>
      <c r="I97" s="1"/>
      <c r="J97" s="1" t="s">
        <v>33</v>
      </c>
      <c r="K97" s="1" t="s">
        <v>30</v>
      </c>
      <c r="L97" s="2">
        <v>14213.577150000001</v>
      </c>
      <c r="N97" s="1" t="s">
        <v>4</v>
      </c>
      <c r="O97" s="1" t="s">
        <v>15</v>
      </c>
      <c r="P97" s="1" t="s">
        <v>33</v>
      </c>
      <c r="Q97" s="1" t="s">
        <v>31</v>
      </c>
      <c r="R97" s="2">
        <v>13928.94188</v>
      </c>
    </row>
    <row r="98" spans="1:18" x14ac:dyDescent="0.25">
      <c r="A98" s="1" t="s">
        <v>4</v>
      </c>
      <c r="B98" s="1" t="s">
        <v>45</v>
      </c>
      <c r="C98" s="1" t="s">
        <v>33</v>
      </c>
      <c r="D98" s="1" t="s">
        <v>7</v>
      </c>
      <c r="E98" s="2">
        <v>21872.254570000001</v>
      </c>
      <c r="F98" s="5"/>
      <c r="H98" s="1" t="s">
        <v>4</v>
      </c>
      <c r="I98" s="1"/>
      <c r="J98" s="1" t="s">
        <v>33</v>
      </c>
      <c r="K98" s="1" t="s">
        <v>30</v>
      </c>
      <c r="L98" s="2">
        <v>23288.453870000001</v>
      </c>
      <c r="N98" s="1" t="s">
        <v>4</v>
      </c>
      <c r="O98" s="1" t="s">
        <v>16</v>
      </c>
      <c r="P98" s="1" t="s">
        <v>33</v>
      </c>
      <c r="Q98" s="1" t="s">
        <v>31</v>
      </c>
      <c r="R98" s="2">
        <v>23213.761059999997</v>
      </c>
    </row>
    <row r="99" spans="1:18" x14ac:dyDescent="0.25">
      <c r="A99" s="1" t="s">
        <v>4</v>
      </c>
      <c r="B99" s="1" t="s">
        <v>55</v>
      </c>
      <c r="C99" s="1" t="s">
        <v>33</v>
      </c>
      <c r="D99" s="1" t="s">
        <v>7</v>
      </c>
      <c r="E99" s="2">
        <v>136889.46455</v>
      </c>
      <c r="F99" s="5"/>
      <c r="H99" s="1" t="s">
        <v>4</v>
      </c>
      <c r="I99" s="1"/>
      <c r="J99" s="1" t="s">
        <v>33</v>
      </c>
      <c r="K99" s="1" t="s">
        <v>30</v>
      </c>
      <c r="L99" s="2">
        <v>140380.21492</v>
      </c>
      <c r="N99" s="1" t="s">
        <v>4</v>
      </c>
      <c r="O99" s="1" t="s">
        <v>17</v>
      </c>
      <c r="P99" s="1" t="s">
        <v>33</v>
      </c>
      <c r="Q99" s="1" t="s">
        <v>31</v>
      </c>
      <c r="R99" s="2">
        <v>150711.76983</v>
      </c>
    </row>
    <row r="100" spans="1:18" x14ac:dyDescent="0.25">
      <c r="A100" s="1" t="s">
        <v>4</v>
      </c>
      <c r="B100" s="1" t="s">
        <v>46</v>
      </c>
      <c r="C100" s="1" t="s">
        <v>33</v>
      </c>
      <c r="D100" s="1" t="s">
        <v>7</v>
      </c>
      <c r="E100" s="2">
        <v>11085.23063</v>
      </c>
      <c r="F100" s="5"/>
      <c r="H100" s="1" t="s">
        <v>4</v>
      </c>
      <c r="I100" s="1"/>
      <c r="J100" s="1" t="s">
        <v>33</v>
      </c>
      <c r="K100" s="1" t="s">
        <v>30</v>
      </c>
      <c r="L100" s="2">
        <v>12476.256589999999</v>
      </c>
      <c r="N100" s="1" t="s">
        <v>4</v>
      </c>
      <c r="O100" s="1" t="s">
        <v>18</v>
      </c>
      <c r="P100" s="1" t="s">
        <v>33</v>
      </c>
      <c r="Q100" s="1" t="s">
        <v>31</v>
      </c>
      <c r="R100" s="2">
        <v>11854.93592</v>
      </c>
    </row>
    <row r="101" spans="1:18" x14ac:dyDescent="0.25">
      <c r="A101" s="1" t="s">
        <v>4</v>
      </c>
      <c r="B101" s="1" t="s">
        <v>47</v>
      </c>
      <c r="C101" s="1" t="s">
        <v>33</v>
      </c>
      <c r="D101" s="1" t="s">
        <v>7</v>
      </c>
      <c r="E101" s="2">
        <v>14309.628859999999</v>
      </c>
      <c r="F101" s="5"/>
      <c r="H101" s="1" t="s">
        <v>4</v>
      </c>
      <c r="I101" s="1"/>
      <c r="J101" s="1" t="s">
        <v>33</v>
      </c>
      <c r="K101" s="1" t="s">
        <v>30</v>
      </c>
      <c r="L101" s="2">
        <v>11552.9784</v>
      </c>
      <c r="N101" s="1" t="s">
        <v>4</v>
      </c>
      <c r="O101" s="1" t="s">
        <v>19</v>
      </c>
      <c r="P101" s="1" t="s">
        <v>33</v>
      </c>
      <c r="Q101" s="1" t="s">
        <v>31</v>
      </c>
      <c r="R101" s="2">
        <v>11247.86328</v>
      </c>
    </row>
    <row r="102" spans="1:18" x14ac:dyDescent="0.25">
      <c r="A102" s="1" t="s">
        <v>20</v>
      </c>
      <c r="B102" s="1" t="s">
        <v>48</v>
      </c>
      <c r="C102" s="1" t="s">
        <v>33</v>
      </c>
      <c r="D102" s="1" t="s">
        <v>7</v>
      </c>
      <c r="E102" s="2">
        <v>19406.712789999998</v>
      </c>
      <c r="F102" s="5"/>
      <c r="H102" s="1" t="s">
        <v>20</v>
      </c>
      <c r="I102" s="1"/>
      <c r="J102" s="1" t="s">
        <v>33</v>
      </c>
      <c r="K102" s="1" t="s">
        <v>30</v>
      </c>
      <c r="L102" s="2">
        <v>20172.9833</v>
      </c>
      <c r="N102" s="1" t="s">
        <v>20</v>
      </c>
      <c r="O102" s="1" t="s">
        <v>21</v>
      </c>
      <c r="P102" s="1" t="s">
        <v>33</v>
      </c>
      <c r="Q102" s="1" t="s">
        <v>31</v>
      </c>
      <c r="R102" s="2">
        <v>19818.760039999997</v>
      </c>
    </row>
    <row r="103" spans="1:18" x14ac:dyDescent="0.25">
      <c r="A103" s="1" t="s">
        <v>20</v>
      </c>
      <c r="B103" s="1" t="s">
        <v>56</v>
      </c>
      <c r="C103" s="1" t="s">
        <v>33</v>
      </c>
      <c r="D103" s="1" t="s">
        <v>7</v>
      </c>
      <c r="E103" s="2">
        <v>5185.4289699999999</v>
      </c>
      <c r="F103" s="5"/>
      <c r="H103" s="1" t="s">
        <v>20</v>
      </c>
      <c r="I103" s="1"/>
      <c r="J103" s="1" t="s">
        <v>33</v>
      </c>
      <c r="K103" s="1" t="s">
        <v>30</v>
      </c>
      <c r="L103" s="2">
        <v>4724.96677</v>
      </c>
      <c r="N103" s="1" t="s">
        <v>20</v>
      </c>
      <c r="O103" s="1" t="s">
        <v>22</v>
      </c>
      <c r="P103" s="1" t="s">
        <v>33</v>
      </c>
      <c r="Q103" s="1" t="s">
        <v>31</v>
      </c>
      <c r="R103" s="2">
        <v>4783.18833</v>
      </c>
    </row>
    <row r="104" spans="1:18" x14ac:dyDescent="0.25">
      <c r="A104" s="1" t="s">
        <v>20</v>
      </c>
      <c r="B104" s="1" t="s">
        <v>49</v>
      </c>
      <c r="C104" s="1" t="s">
        <v>33</v>
      </c>
      <c r="D104" s="1" t="s">
        <v>7</v>
      </c>
      <c r="E104" s="2">
        <v>72856.450670000006</v>
      </c>
      <c r="F104" s="5"/>
      <c r="H104" s="1" t="s">
        <v>20</v>
      </c>
      <c r="I104" s="1"/>
      <c r="J104" s="1" t="s">
        <v>33</v>
      </c>
      <c r="K104" s="1" t="s">
        <v>30</v>
      </c>
      <c r="L104" s="2">
        <v>74935.288419999997</v>
      </c>
      <c r="N104" s="1" t="s">
        <v>20</v>
      </c>
      <c r="O104" s="1" t="s">
        <v>23</v>
      </c>
      <c r="P104" s="1" t="s">
        <v>33</v>
      </c>
      <c r="Q104" s="1" t="s">
        <v>31</v>
      </c>
      <c r="R104" s="2">
        <v>75292.354720000003</v>
      </c>
    </row>
    <row r="105" spans="1:18" x14ac:dyDescent="0.25">
      <c r="A105" s="1" t="s">
        <v>20</v>
      </c>
      <c r="B105" s="1" t="s">
        <v>50</v>
      </c>
      <c r="C105" s="1" t="s">
        <v>33</v>
      </c>
      <c r="D105" s="1" t="s">
        <v>7</v>
      </c>
      <c r="E105" s="2">
        <v>54040.203259999995</v>
      </c>
      <c r="F105" s="5"/>
      <c r="H105" s="1" t="s">
        <v>20</v>
      </c>
      <c r="I105" s="1"/>
      <c r="J105" s="1" t="s">
        <v>33</v>
      </c>
      <c r="K105" s="1" t="s">
        <v>30</v>
      </c>
      <c r="L105" s="2">
        <v>57376.487310000004</v>
      </c>
      <c r="N105" s="1" t="s">
        <v>20</v>
      </c>
      <c r="O105" s="1" t="s">
        <v>24</v>
      </c>
      <c r="P105" s="1" t="s">
        <v>33</v>
      </c>
      <c r="Q105" s="1" t="s">
        <v>31</v>
      </c>
      <c r="R105" s="2">
        <v>53764.425880000003</v>
      </c>
    </row>
    <row r="106" spans="1:18" x14ac:dyDescent="0.25">
      <c r="A106" s="1" t="s">
        <v>20</v>
      </c>
      <c r="B106" s="1" t="s">
        <v>51</v>
      </c>
      <c r="C106" s="1" t="s">
        <v>33</v>
      </c>
      <c r="D106" s="1" t="s">
        <v>7</v>
      </c>
      <c r="E106" s="2">
        <v>8773.4491099999996</v>
      </c>
      <c r="F106" s="5"/>
      <c r="H106" s="1" t="s">
        <v>20</v>
      </c>
      <c r="I106" s="1"/>
      <c r="J106" s="1" t="s">
        <v>33</v>
      </c>
      <c r="K106" s="1" t="s">
        <v>30</v>
      </c>
      <c r="L106" s="2">
        <v>9470.186529999999</v>
      </c>
      <c r="N106" s="1" t="s">
        <v>20</v>
      </c>
      <c r="O106" s="1" t="s">
        <v>25</v>
      </c>
      <c r="P106" s="1" t="s">
        <v>33</v>
      </c>
      <c r="Q106" s="1" t="s">
        <v>31</v>
      </c>
      <c r="R106" s="2">
        <v>9293.7385999999988</v>
      </c>
    </row>
    <row r="107" spans="1:18" x14ac:dyDescent="0.25">
      <c r="A107" s="1" t="s">
        <v>20</v>
      </c>
      <c r="B107" s="1" t="s">
        <v>52</v>
      </c>
      <c r="C107" s="1" t="s">
        <v>33</v>
      </c>
      <c r="D107" s="1" t="s">
        <v>7</v>
      </c>
      <c r="E107" s="2">
        <v>27357.54653</v>
      </c>
      <c r="F107" s="5"/>
      <c r="H107" s="1" t="s">
        <v>20</v>
      </c>
      <c r="I107" s="1"/>
      <c r="J107" s="1" t="s">
        <v>33</v>
      </c>
      <c r="K107" s="1" t="s">
        <v>30</v>
      </c>
      <c r="L107" s="2">
        <v>27952.015070000001</v>
      </c>
      <c r="N107" s="1" t="s">
        <v>20</v>
      </c>
      <c r="O107" s="1" t="s">
        <v>26</v>
      </c>
      <c r="P107" s="1" t="s">
        <v>33</v>
      </c>
      <c r="Q107" s="1" t="s">
        <v>31</v>
      </c>
      <c r="R107" s="2">
        <v>28895.106010000003</v>
      </c>
    </row>
    <row r="108" spans="1:18" x14ac:dyDescent="0.25">
      <c r="A108" s="1" t="s">
        <v>20</v>
      </c>
      <c r="B108" s="1" t="s">
        <v>53</v>
      </c>
      <c r="C108" s="1" t="s">
        <v>33</v>
      </c>
      <c r="D108" s="1" t="s">
        <v>7</v>
      </c>
      <c r="E108" s="2">
        <v>68860.679930000013</v>
      </c>
      <c r="F108" s="5"/>
      <c r="H108" s="1" t="s">
        <v>20</v>
      </c>
      <c r="I108" s="1"/>
      <c r="J108" s="1" t="s">
        <v>33</v>
      </c>
      <c r="K108" s="1" t="s">
        <v>30</v>
      </c>
      <c r="L108" s="2">
        <v>73836.933049999992</v>
      </c>
      <c r="N108" s="1" t="s">
        <v>20</v>
      </c>
      <c r="O108" s="1" t="s">
        <v>27</v>
      </c>
      <c r="P108" s="1" t="s">
        <v>33</v>
      </c>
      <c r="Q108" s="1" t="s">
        <v>31</v>
      </c>
      <c r="R108" s="2">
        <v>73177.652359999993</v>
      </c>
    </row>
    <row r="109" spans="1:18" x14ac:dyDescent="0.25">
      <c r="A109" s="1" t="s">
        <v>20</v>
      </c>
      <c r="B109" s="1" t="s">
        <v>54</v>
      </c>
      <c r="C109" s="1" t="s">
        <v>33</v>
      </c>
      <c r="D109" s="1" t="s">
        <v>7</v>
      </c>
      <c r="E109" s="2">
        <v>27091.850269999999</v>
      </c>
      <c r="F109" s="5"/>
      <c r="G109" s="3"/>
      <c r="H109" s="1" t="s">
        <v>20</v>
      </c>
      <c r="I109" s="1"/>
      <c r="J109" s="1" t="s">
        <v>33</v>
      </c>
      <c r="K109" s="1" t="s">
        <v>30</v>
      </c>
      <c r="L109" s="2">
        <v>28261.532800000001</v>
      </c>
      <c r="N109" s="1" t="s">
        <v>20</v>
      </c>
      <c r="O109" s="1" t="s">
        <v>28</v>
      </c>
      <c r="P109" s="1" t="s">
        <v>33</v>
      </c>
      <c r="Q109" s="1" t="s">
        <v>31</v>
      </c>
      <c r="R109" s="2">
        <v>27292.336769999998</v>
      </c>
    </row>
    <row r="113" spans="1:21" x14ac:dyDescent="0.25">
      <c r="A113" s="1" t="s">
        <v>4</v>
      </c>
      <c r="B113" s="1" t="s">
        <v>36</v>
      </c>
      <c r="C113" s="1" t="s">
        <v>6</v>
      </c>
      <c r="D113" s="1" t="s">
        <v>29</v>
      </c>
      <c r="E113" s="1" t="s">
        <v>7</v>
      </c>
      <c r="F113" s="1"/>
      <c r="G113" s="2">
        <v>8064.3909899999999</v>
      </c>
      <c r="H113" s="3">
        <f>SUM(G113:G125)</f>
        <v>80332.487799999988</v>
      </c>
      <c r="I113" s="3"/>
      <c r="J113" s="1" t="s">
        <v>36</v>
      </c>
      <c r="K113" s="1" t="s">
        <v>6</v>
      </c>
      <c r="L113" s="1" t="s">
        <v>29</v>
      </c>
      <c r="M113" s="1" t="s">
        <v>30</v>
      </c>
      <c r="N113" s="2">
        <v>7944.3536699999995</v>
      </c>
      <c r="P113" s="1" t="s">
        <v>4</v>
      </c>
      <c r="Q113" s="1" t="s">
        <v>5</v>
      </c>
      <c r="R113" s="1" t="s">
        <v>6</v>
      </c>
      <c r="S113" s="1" t="s">
        <v>29</v>
      </c>
      <c r="T113" s="1" t="s">
        <v>31</v>
      </c>
      <c r="U113" s="2">
        <v>7753.0934500000003</v>
      </c>
    </row>
    <row r="114" spans="1:21" x14ac:dyDescent="0.25">
      <c r="A114" s="1" t="s">
        <v>4</v>
      </c>
      <c r="B114" s="1" t="s">
        <v>37</v>
      </c>
      <c r="C114" s="1" t="s">
        <v>6</v>
      </c>
      <c r="D114" s="1" t="s">
        <v>29</v>
      </c>
      <c r="E114" s="1" t="s">
        <v>7</v>
      </c>
      <c r="F114" s="1"/>
      <c r="G114" s="2">
        <v>229.43499</v>
      </c>
      <c r="J114" s="1" t="s">
        <v>37</v>
      </c>
      <c r="K114" s="1" t="s">
        <v>6</v>
      </c>
      <c r="L114" s="1" t="s">
        <v>29</v>
      </c>
      <c r="M114" s="1" t="s">
        <v>30</v>
      </c>
      <c r="N114" s="2">
        <v>230.74319</v>
      </c>
      <c r="P114" s="1" t="s">
        <v>4</v>
      </c>
      <c r="Q114" s="1" t="s">
        <v>8</v>
      </c>
      <c r="R114" s="1" t="s">
        <v>6</v>
      </c>
      <c r="S114" s="1" t="s">
        <v>29</v>
      </c>
      <c r="T114" s="1" t="s">
        <v>31</v>
      </c>
      <c r="U114" s="2">
        <v>251.33409</v>
      </c>
    </row>
    <row r="115" spans="1:21" x14ac:dyDescent="0.25">
      <c r="A115" s="1" t="s">
        <v>4</v>
      </c>
      <c r="B115" s="1" t="s">
        <v>38</v>
      </c>
      <c r="C115" s="1" t="s">
        <v>6</v>
      </c>
      <c r="D115" s="1" t="s">
        <v>29</v>
      </c>
      <c r="E115" s="1" t="s">
        <v>7</v>
      </c>
      <c r="F115" s="1"/>
      <c r="G115" s="2">
        <v>23812.845539999998</v>
      </c>
      <c r="J115" s="1" t="s">
        <v>38</v>
      </c>
      <c r="K115" s="1" t="s">
        <v>6</v>
      </c>
      <c r="L115" s="1" t="s">
        <v>29</v>
      </c>
      <c r="M115" s="1" t="s">
        <v>30</v>
      </c>
      <c r="N115" s="2">
        <v>23826.155019999998</v>
      </c>
      <c r="P115" s="1" t="s">
        <v>4</v>
      </c>
      <c r="Q115" s="1" t="s">
        <v>9</v>
      </c>
      <c r="R115" s="1" t="s">
        <v>6</v>
      </c>
      <c r="S115" s="1" t="s">
        <v>29</v>
      </c>
      <c r="T115" s="1" t="s">
        <v>31</v>
      </c>
      <c r="U115" s="2">
        <v>23406.3956</v>
      </c>
    </row>
    <row r="116" spans="1:21" x14ac:dyDescent="0.25">
      <c r="A116" s="1" t="s">
        <v>4</v>
      </c>
      <c r="B116" s="1" t="s">
        <v>39</v>
      </c>
      <c r="C116" s="1" t="s">
        <v>6</v>
      </c>
      <c r="D116" s="1" t="s">
        <v>29</v>
      </c>
      <c r="E116" s="1" t="s">
        <v>7</v>
      </c>
      <c r="F116" s="1"/>
      <c r="G116" s="2">
        <v>9002.4485000000004</v>
      </c>
      <c r="J116" s="1" t="s">
        <v>39</v>
      </c>
      <c r="K116" s="1" t="s">
        <v>6</v>
      </c>
      <c r="L116" s="1" t="s">
        <v>29</v>
      </c>
      <c r="M116" s="1" t="s">
        <v>30</v>
      </c>
      <c r="N116" s="2">
        <v>8242.9022499999992</v>
      </c>
      <c r="P116" s="1" t="s">
        <v>4</v>
      </c>
      <c r="Q116" s="1" t="s">
        <v>10</v>
      </c>
      <c r="R116" s="1" t="s">
        <v>6</v>
      </c>
      <c r="S116" s="1" t="s">
        <v>29</v>
      </c>
      <c r="T116" s="1" t="s">
        <v>31</v>
      </c>
      <c r="U116" s="2">
        <v>8951.3991700000006</v>
      </c>
    </row>
    <row r="117" spans="1:21" x14ac:dyDescent="0.25">
      <c r="A117" s="1" t="s">
        <v>4</v>
      </c>
      <c r="B117" s="1" t="s">
        <v>40</v>
      </c>
      <c r="C117" s="1" t="s">
        <v>6</v>
      </c>
      <c r="D117" s="1" t="s">
        <v>29</v>
      </c>
      <c r="E117" s="1" t="s">
        <v>7</v>
      </c>
      <c r="F117" s="1"/>
      <c r="G117" s="2">
        <v>2475.9227099999998</v>
      </c>
      <c r="J117" s="1" t="s">
        <v>40</v>
      </c>
      <c r="K117" s="1" t="s">
        <v>6</v>
      </c>
      <c r="L117" s="1" t="s">
        <v>29</v>
      </c>
      <c r="M117" s="1" t="s">
        <v>30</v>
      </c>
      <c r="N117" s="2">
        <v>2092.2461499999999</v>
      </c>
      <c r="P117" s="1" t="s">
        <v>4</v>
      </c>
      <c r="Q117" s="1" t="s">
        <v>11</v>
      </c>
      <c r="R117" s="1" t="s">
        <v>6</v>
      </c>
      <c r="S117" s="1" t="s">
        <v>29</v>
      </c>
      <c r="T117" s="1" t="s">
        <v>31</v>
      </c>
      <c r="U117" s="2">
        <v>2401.69974</v>
      </c>
    </row>
    <row r="118" spans="1:21" x14ac:dyDescent="0.25">
      <c r="A118" s="1" t="s">
        <v>4</v>
      </c>
      <c r="B118" s="1" t="s">
        <v>41</v>
      </c>
      <c r="C118" s="1" t="s">
        <v>6</v>
      </c>
      <c r="D118" s="1" t="s">
        <v>29</v>
      </c>
      <c r="E118" s="1" t="s">
        <v>7</v>
      </c>
      <c r="F118" s="1"/>
      <c r="G118" s="2">
        <v>2865.6354100000003</v>
      </c>
      <c r="J118" s="1" t="s">
        <v>41</v>
      </c>
      <c r="K118" s="1" t="s">
        <v>6</v>
      </c>
      <c r="L118" s="1" t="s">
        <v>29</v>
      </c>
      <c r="M118" s="1" t="s">
        <v>30</v>
      </c>
      <c r="N118" s="2">
        <v>2647.9321600000003</v>
      </c>
      <c r="P118" s="1" t="s">
        <v>4</v>
      </c>
      <c r="Q118" s="1" t="s">
        <v>12</v>
      </c>
      <c r="R118" s="1" t="s">
        <v>6</v>
      </c>
      <c r="S118" s="1" t="s">
        <v>29</v>
      </c>
      <c r="T118" s="1" t="s">
        <v>31</v>
      </c>
      <c r="U118" s="2">
        <v>2759.3802500000002</v>
      </c>
    </row>
    <row r="119" spans="1:21" x14ac:dyDescent="0.25">
      <c r="A119" s="1" t="s">
        <v>4</v>
      </c>
      <c r="B119" s="1" t="s">
        <v>42</v>
      </c>
      <c r="C119" s="1" t="s">
        <v>6</v>
      </c>
      <c r="D119" s="1" t="s">
        <v>29</v>
      </c>
      <c r="E119" s="1" t="s">
        <v>7</v>
      </c>
      <c r="F119" s="1"/>
      <c r="G119" s="2">
        <v>9444.5990299999994</v>
      </c>
      <c r="J119" s="1" t="s">
        <v>42</v>
      </c>
      <c r="K119" s="1" t="s">
        <v>6</v>
      </c>
      <c r="L119" s="1" t="s">
        <v>29</v>
      </c>
      <c r="M119" s="1" t="s">
        <v>30</v>
      </c>
      <c r="N119" s="2">
        <v>9117.4688200000001</v>
      </c>
      <c r="P119" s="1" t="s">
        <v>4</v>
      </c>
      <c r="Q119" s="1" t="s">
        <v>13</v>
      </c>
      <c r="R119" s="1" t="s">
        <v>6</v>
      </c>
      <c r="S119" s="1" t="s">
        <v>29</v>
      </c>
      <c r="T119" s="1" t="s">
        <v>31</v>
      </c>
      <c r="U119" s="2">
        <v>9272.4606999999996</v>
      </c>
    </row>
    <row r="120" spans="1:21" x14ac:dyDescent="0.25">
      <c r="A120" s="1" t="s">
        <v>4</v>
      </c>
      <c r="B120" s="1" t="s">
        <v>43</v>
      </c>
      <c r="C120" s="1" t="s">
        <v>6</v>
      </c>
      <c r="D120" s="1" t="s">
        <v>29</v>
      </c>
      <c r="E120" s="1" t="s">
        <v>7</v>
      </c>
      <c r="F120" s="1"/>
      <c r="G120" s="2">
        <v>6149.79691</v>
      </c>
      <c r="J120" s="1" t="s">
        <v>43</v>
      </c>
      <c r="K120" s="1" t="s">
        <v>6</v>
      </c>
      <c r="L120" s="1" t="s">
        <v>29</v>
      </c>
      <c r="M120" s="1" t="s">
        <v>30</v>
      </c>
      <c r="N120" s="2">
        <v>6225.3367699999999</v>
      </c>
      <c r="P120" s="1" t="s">
        <v>4</v>
      </c>
      <c r="Q120" s="1" t="s">
        <v>14</v>
      </c>
      <c r="R120" s="1" t="s">
        <v>6</v>
      </c>
      <c r="S120" s="1" t="s">
        <v>29</v>
      </c>
      <c r="T120" s="1" t="s">
        <v>31</v>
      </c>
      <c r="U120" s="2">
        <v>6214.1620000000003</v>
      </c>
    </row>
    <row r="121" spans="1:21" x14ac:dyDescent="0.25">
      <c r="A121" s="1" t="s">
        <v>4</v>
      </c>
      <c r="B121" s="1" t="s">
        <v>44</v>
      </c>
      <c r="C121" s="1" t="s">
        <v>6</v>
      </c>
      <c r="D121" s="1" t="s">
        <v>29</v>
      </c>
      <c r="E121" s="1" t="s">
        <v>7</v>
      </c>
      <c r="F121" s="1"/>
      <c r="G121" s="2">
        <v>1574.74747</v>
      </c>
      <c r="J121" s="1" t="s">
        <v>44</v>
      </c>
      <c r="K121" s="1" t="s">
        <v>6</v>
      </c>
      <c r="L121" s="1" t="s">
        <v>29</v>
      </c>
      <c r="M121" s="1" t="s">
        <v>30</v>
      </c>
      <c r="N121" s="2">
        <v>1567.0645200000001</v>
      </c>
      <c r="P121" s="1" t="s">
        <v>4</v>
      </c>
      <c r="Q121" s="1" t="s">
        <v>15</v>
      </c>
      <c r="R121" s="1" t="s">
        <v>6</v>
      </c>
      <c r="S121" s="1" t="s">
        <v>29</v>
      </c>
      <c r="T121" s="1" t="s">
        <v>31</v>
      </c>
      <c r="U121" s="2">
        <v>1587.0372000000002</v>
      </c>
    </row>
    <row r="122" spans="1:21" x14ac:dyDescent="0.25">
      <c r="A122" s="1" t="s">
        <v>4</v>
      </c>
      <c r="B122" s="1" t="s">
        <v>45</v>
      </c>
      <c r="C122" s="1" t="s">
        <v>6</v>
      </c>
      <c r="D122" s="1" t="s">
        <v>29</v>
      </c>
      <c r="E122" s="1" t="s">
        <v>7</v>
      </c>
      <c r="F122" s="1"/>
      <c r="G122" s="2">
        <v>2760.5911299999998</v>
      </c>
      <c r="J122" s="1" t="s">
        <v>45</v>
      </c>
      <c r="K122" s="1" t="s">
        <v>6</v>
      </c>
      <c r="L122" s="1" t="s">
        <v>29</v>
      </c>
      <c r="M122" s="1" t="s">
        <v>30</v>
      </c>
      <c r="N122" s="2">
        <v>2822.01206</v>
      </c>
      <c r="P122" s="1" t="s">
        <v>4</v>
      </c>
      <c r="Q122" s="1" t="s">
        <v>16</v>
      </c>
      <c r="R122" s="1" t="s">
        <v>6</v>
      </c>
      <c r="S122" s="1" t="s">
        <v>29</v>
      </c>
      <c r="T122" s="1" t="s">
        <v>31</v>
      </c>
      <c r="U122" s="2">
        <v>2776.1679800000002</v>
      </c>
    </row>
    <row r="123" spans="1:21" x14ac:dyDescent="0.25">
      <c r="A123" s="1" t="s">
        <v>4</v>
      </c>
      <c r="B123" s="1" t="s">
        <v>55</v>
      </c>
      <c r="C123" s="1" t="s">
        <v>6</v>
      </c>
      <c r="D123" s="1" t="s">
        <v>29</v>
      </c>
      <c r="E123" s="1" t="s">
        <v>7</v>
      </c>
      <c r="F123" s="1"/>
      <c r="G123" s="2">
        <v>11796.439640000001</v>
      </c>
      <c r="J123" s="1" t="s">
        <v>55</v>
      </c>
      <c r="K123" s="1" t="s">
        <v>6</v>
      </c>
      <c r="L123" s="1" t="s">
        <v>29</v>
      </c>
      <c r="M123" s="1" t="s">
        <v>30</v>
      </c>
      <c r="N123" s="2">
        <v>11145.843500000001</v>
      </c>
      <c r="P123" s="1" t="s">
        <v>4</v>
      </c>
      <c r="Q123" s="1" t="s">
        <v>17</v>
      </c>
      <c r="R123" s="1" t="s">
        <v>6</v>
      </c>
      <c r="S123" s="1" t="s">
        <v>29</v>
      </c>
      <c r="T123" s="1" t="s">
        <v>31</v>
      </c>
      <c r="U123" s="2">
        <v>14562.97099</v>
      </c>
    </row>
    <row r="124" spans="1:21" x14ac:dyDescent="0.25">
      <c r="A124" s="1" t="s">
        <v>4</v>
      </c>
      <c r="B124" s="1" t="s">
        <v>46</v>
      </c>
      <c r="C124" s="1" t="s">
        <v>6</v>
      </c>
      <c r="D124" s="1" t="s">
        <v>29</v>
      </c>
      <c r="E124" s="1" t="s">
        <v>7</v>
      </c>
      <c r="F124" s="1"/>
      <c r="G124" s="2">
        <v>1119.20688</v>
      </c>
      <c r="J124" s="1" t="s">
        <v>46</v>
      </c>
      <c r="K124" s="1" t="s">
        <v>6</v>
      </c>
      <c r="L124" s="1" t="s">
        <v>29</v>
      </c>
      <c r="M124" s="1" t="s">
        <v>30</v>
      </c>
      <c r="N124" s="2">
        <v>1115.8858600000001</v>
      </c>
      <c r="P124" s="1" t="s">
        <v>4</v>
      </c>
      <c r="Q124" s="1" t="s">
        <v>18</v>
      </c>
      <c r="R124" s="1" t="s">
        <v>6</v>
      </c>
      <c r="S124" s="1" t="s">
        <v>29</v>
      </c>
      <c r="T124" s="1" t="s">
        <v>31</v>
      </c>
      <c r="U124" s="2">
        <v>1120.38049</v>
      </c>
    </row>
    <row r="125" spans="1:21" x14ac:dyDescent="0.25">
      <c r="A125" s="1" t="s">
        <v>4</v>
      </c>
      <c r="B125" s="1" t="s">
        <v>47</v>
      </c>
      <c r="C125" s="1" t="s">
        <v>6</v>
      </c>
      <c r="D125" s="1" t="s">
        <v>29</v>
      </c>
      <c r="E125" s="1" t="s">
        <v>7</v>
      </c>
      <c r="F125" s="1"/>
      <c r="G125" s="2">
        <v>1036.4286</v>
      </c>
      <c r="J125" s="1" t="s">
        <v>47</v>
      </c>
      <c r="K125" s="1" t="s">
        <v>6</v>
      </c>
      <c r="L125" s="1" t="s">
        <v>29</v>
      </c>
      <c r="M125" s="1" t="s">
        <v>30</v>
      </c>
      <c r="N125" s="2">
        <v>1008.61664</v>
      </c>
      <c r="P125" s="1" t="s">
        <v>4</v>
      </c>
      <c r="Q125" s="1" t="s">
        <v>19</v>
      </c>
      <c r="R125" s="1" t="s">
        <v>6</v>
      </c>
      <c r="S125" s="1" t="s">
        <v>29</v>
      </c>
      <c r="T125" s="1" t="s">
        <v>31</v>
      </c>
      <c r="U125" s="2">
        <v>1007.74101</v>
      </c>
    </row>
    <row r="126" spans="1:21" x14ac:dyDescent="0.25">
      <c r="A126" s="1" t="s">
        <v>20</v>
      </c>
      <c r="B126" s="1" t="s">
        <v>48</v>
      </c>
      <c r="C126" s="1" t="s">
        <v>6</v>
      </c>
      <c r="D126" s="1" t="s">
        <v>29</v>
      </c>
      <c r="E126" s="1" t="s">
        <v>7</v>
      </c>
      <c r="F126" s="1"/>
      <c r="G126" s="2">
        <v>2316.64768</v>
      </c>
      <c r="J126" s="1" t="s">
        <v>48</v>
      </c>
      <c r="K126" s="1" t="s">
        <v>6</v>
      </c>
      <c r="L126" s="1" t="s">
        <v>29</v>
      </c>
      <c r="M126" s="1" t="s">
        <v>30</v>
      </c>
      <c r="N126" s="2">
        <v>2232.64084</v>
      </c>
      <c r="P126" s="1" t="s">
        <v>20</v>
      </c>
      <c r="Q126" s="1" t="s">
        <v>21</v>
      </c>
      <c r="R126" s="1" t="s">
        <v>6</v>
      </c>
      <c r="S126" s="1" t="s">
        <v>29</v>
      </c>
      <c r="T126" s="1" t="s">
        <v>31</v>
      </c>
      <c r="U126" s="2">
        <v>2156.19335</v>
      </c>
    </row>
    <row r="127" spans="1:21" x14ac:dyDescent="0.25">
      <c r="A127" s="1" t="s">
        <v>20</v>
      </c>
      <c r="B127" s="1" t="s">
        <v>56</v>
      </c>
      <c r="C127" s="1" t="s">
        <v>6</v>
      </c>
      <c r="D127" s="1" t="s">
        <v>29</v>
      </c>
      <c r="E127" s="1" t="s">
        <v>7</v>
      </c>
      <c r="F127" s="1"/>
      <c r="G127" s="2">
        <v>810.96490000000006</v>
      </c>
      <c r="J127" s="1" t="s">
        <v>56</v>
      </c>
      <c r="K127" s="1" t="s">
        <v>6</v>
      </c>
      <c r="L127" s="1" t="s">
        <v>29</v>
      </c>
      <c r="M127" s="1" t="s">
        <v>30</v>
      </c>
      <c r="N127" s="2">
        <v>575.29291000000001</v>
      </c>
      <c r="P127" s="1" t="s">
        <v>20</v>
      </c>
      <c r="Q127" s="1" t="s">
        <v>22</v>
      </c>
      <c r="R127" s="1" t="s">
        <v>6</v>
      </c>
      <c r="S127" s="1" t="s">
        <v>29</v>
      </c>
      <c r="T127" s="1" t="s">
        <v>31</v>
      </c>
      <c r="U127" s="2">
        <v>510.16809000000001</v>
      </c>
    </row>
    <row r="128" spans="1:21" x14ac:dyDescent="0.25">
      <c r="A128" s="1" t="s">
        <v>20</v>
      </c>
      <c r="B128" s="1" t="s">
        <v>49</v>
      </c>
      <c r="C128" s="1" t="s">
        <v>6</v>
      </c>
      <c r="D128" s="1" t="s">
        <v>29</v>
      </c>
      <c r="E128" s="1" t="s">
        <v>7</v>
      </c>
      <c r="F128" s="1"/>
      <c r="G128" s="2">
        <v>9603.8530099999989</v>
      </c>
      <c r="J128" s="1" t="s">
        <v>49</v>
      </c>
      <c r="K128" s="1" t="s">
        <v>6</v>
      </c>
      <c r="L128" s="1" t="s">
        <v>29</v>
      </c>
      <c r="M128" s="1" t="s">
        <v>30</v>
      </c>
      <c r="N128" s="2">
        <v>9120.1998100000001</v>
      </c>
      <c r="P128" s="1" t="s">
        <v>20</v>
      </c>
      <c r="Q128" s="1" t="s">
        <v>23</v>
      </c>
      <c r="R128" s="1" t="s">
        <v>6</v>
      </c>
      <c r="S128" s="1" t="s">
        <v>29</v>
      </c>
      <c r="T128" s="1" t="s">
        <v>31</v>
      </c>
      <c r="U128" s="2">
        <v>9488.2177100000008</v>
      </c>
    </row>
    <row r="129" spans="1:21" x14ac:dyDescent="0.25">
      <c r="A129" s="1" t="s">
        <v>20</v>
      </c>
      <c r="B129" s="1" t="s">
        <v>50</v>
      </c>
      <c r="C129" s="1" t="s">
        <v>6</v>
      </c>
      <c r="D129" s="1" t="s">
        <v>29</v>
      </c>
      <c r="E129" s="1" t="s">
        <v>7</v>
      </c>
      <c r="F129" s="1"/>
      <c r="G129" s="2">
        <v>6475.0357000000004</v>
      </c>
      <c r="J129" s="1" t="s">
        <v>50</v>
      </c>
      <c r="K129" s="1" t="s">
        <v>6</v>
      </c>
      <c r="L129" s="1" t="s">
        <v>29</v>
      </c>
      <c r="M129" s="1" t="s">
        <v>30</v>
      </c>
      <c r="N129" s="2">
        <v>6306.8067300000002</v>
      </c>
      <c r="P129" s="1" t="s">
        <v>20</v>
      </c>
      <c r="Q129" s="1" t="s">
        <v>24</v>
      </c>
      <c r="R129" s="1" t="s">
        <v>6</v>
      </c>
      <c r="S129" s="1" t="s">
        <v>29</v>
      </c>
      <c r="T129" s="1" t="s">
        <v>31</v>
      </c>
      <c r="U129" s="2">
        <v>6358.3947500000004</v>
      </c>
    </row>
    <row r="130" spans="1:21" x14ac:dyDescent="0.25">
      <c r="A130" s="1" t="s">
        <v>20</v>
      </c>
      <c r="B130" s="1" t="s">
        <v>51</v>
      </c>
      <c r="C130" s="1" t="s">
        <v>6</v>
      </c>
      <c r="D130" s="1" t="s">
        <v>29</v>
      </c>
      <c r="E130" s="1" t="s">
        <v>7</v>
      </c>
      <c r="F130" s="1"/>
      <c r="G130" s="2">
        <v>957.24652000000003</v>
      </c>
      <c r="J130" s="1" t="s">
        <v>51</v>
      </c>
      <c r="K130" s="1" t="s">
        <v>6</v>
      </c>
      <c r="L130" s="1" t="s">
        <v>29</v>
      </c>
      <c r="M130" s="1" t="s">
        <v>30</v>
      </c>
      <c r="N130" s="2">
        <v>921.20315000000005</v>
      </c>
      <c r="P130" s="1" t="s">
        <v>20</v>
      </c>
      <c r="Q130" s="1" t="s">
        <v>25</v>
      </c>
      <c r="R130" s="1" t="s">
        <v>6</v>
      </c>
      <c r="S130" s="1" t="s">
        <v>29</v>
      </c>
      <c r="T130" s="1" t="s">
        <v>31</v>
      </c>
      <c r="U130" s="2">
        <v>911.4325</v>
      </c>
    </row>
    <row r="131" spans="1:21" x14ac:dyDescent="0.25">
      <c r="A131" s="1" t="s">
        <v>20</v>
      </c>
      <c r="B131" s="1" t="s">
        <v>52</v>
      </c>
      <c r="C131" s="1" t="s">
        <v>6</v>
      </c>
      <c r="D131" s="1" t="s">
        <v>29</v>
      </c>
      <c r="E131" s="1" t="s">
        <v>7</v>
      </c>
      <c r="F131" s="1"/>
      <c r="G131" s="2">
        <v>3156.8323100000002</v>
      </c>
      <c r="J131" s="1" t="s">
        <v>52</v>
      </c>
      <c r="K131" s="1" t="s">
        <v>6</v>
      </c>
      <c r="L131" s="1" t="s">
        <v>29</v>
      </c>
      <c r="M131" s="1" t="s">
        <v>30</v>
      </c>
      <c r="N131" s="2">
        <v>3325.8440599999999</v>
      </c>
      <c r="P131" s="1" t="s">
        <v>20</v>
      </c>
      <c r="Q131" s="1" t="s">
        <v>26</v>
      </c>
      <c r="R131" s="1" t="s">
        <v>6</v>
      </c>
      <c r="S131" s="1" t="s">
        <v>29</v>
      </c>
      <c r="T131" s="1" t="s">
        <v>31</v>
      </c>
      <c r="U131" s="2">
        <v>3159.6702700000001</v>
      </c>
    </row>
    <row r="132" spans="1:21" x14ac:dyDescent="0.25">
      <c r="A132" s="1" t="s">
        <v>20</v>
      </c>
      <c r="B132" s="1" t="s">
        <v>53</v>
      </c>
      <c r="C132" s="1" t="s">
        <v>6</v>
      </c>
      <c r="D132" s="1" t="s">
        <v>29</v>
      </c>
      <c r="E132" s="1" t="s">
        <v>7</v>
      </c>
      <c r="F132" s="1"/>
      <c r="G132" s="2">
        <v>8078.1641500000005</v>
      </c>
      <c r="J132" s="1" t="s">
        <v>53</v>
      </c>
      <c r="K132" s="1" t="s">
        <v>6</v>
      </c>
      <c r="L132" s="1" t="s">
        <v>29</v>
      </c>
      <c r="M132" s="1" t="s">
        <v>30</v>
      </c>
      <c r="N132" s="2">
        <v>7886.18876</v>
      </c>
      <c r="P132" s="1" t="s">
        <v>20</v>
      </c>
      <c r="Q132" s="1" t="s">
        <v>27</v>
      </c>
      <c r="R132" s="1" t="s">
        <v>6</v>
      </c>
      <c r="S132" s="1" t="s">
        <v>29</v>
      </c>
      <c r="T132" s="1" t="s">
        <v>31</v>
      </c>
      <c r="U132" s="2">
        <v>7467.2514000000001</v>
      </c>
    </row>
    <row r="133" spans="1:21" x14ac:dyDescent="0.25">
      <c r="A133" s="1" t="s">
        <v>20</v>
      </c>
      <c r="B133" s="1" t="s">
        <v>54</v>
      </c>
      <c r="C133" s="1" t="s">
        <v>6</v>
      </c>
      <c r="D133" s="1" t="s">
        <v>29</v>
      </c>
      <c r="E133" s="1" t="s">
        <v>7</v>
      </c>
      <c r="F133" s="1"/>
      <c r="G133" s="2">
        <v>3015.6644500000002</v>
      </c>
      <c r="H133" s="3">
        <f>SUM(G126:G133)</f>
        <v>34414.408720000007</v>
      </c>
      <c r="I133" s="3"/>
      <c r="J133" s="1" t="s">
        <v>54</v>
      </c>
      <c r="K133" s="1" t="s">
        <v>6</v>
      </c>
      <c r="L133" s="1" t="s">
        <v>29</v>
      </c>
      <c r="M133" s="1" t="s">
        <v>30</v>
      </c>
      <c r="N133" s="2">
        <v>2921.7152099999998</v>
      </c>
      <c r="P133" s="1" t="s">
        <v>20</v>
      </c>
      <c r="Q133" s="1" t="s">
        <v>28</v>
      </c>
      <c r="R133" s="1" t="s">
        <v>6</v>
      </c>
      <c r="S133" s="1" t="s">
        <v>29</v>
      </c>
      <c r="T133" s="1" t="s">
        <v>31</v>
      </c>
      <c r="U133" s="2">
        <v>2982.3395399999999</v>
      </c>
    </row>
    <row r="135" spans="1:21" x14ac:dyDescent="0.25">
      <c r="A135" s="1" t="s">
        <v>4</v>
      </c>
      <c r="B135" s="1" t="s">
        <v>5</v>
      </c>
      <c r="C135" s="1" t="s">
        <v>6</v>
      </c>
      <c r="D135" s="1" t="s">
        <v>32</v>
      </c>
      <c r="E135" s="1" t="s">
        <v>7</v>
      </c>
      <c r="F135" s="1"/>
      <c r="G135" s="2">
        <v>98.710820000000012</v>
      </c>
      <c r="H135" s="3">
        <f>SUM(G135:G147)</f>
        <v>1238.4387700000002</v>
      </c>
      <c r="I135" s="3"/>
      <c r="J135" s="1" t="s">
        <v>36</v>
      </c>
      <c r="K135" s="1" t="s">
        <v>6</v>
      </c>
      <c r="L135" s="1" t="s">
        <v>32</v>
      </c>
      <c r="M135" s="1" t="s">
        <v>30</v>
      </c>
      <c r="N135" s="2">
        <v>133.6711</v>
      </c>
    </row>
    <row r="136" spans="1:21" x14ac:dyDescent="0.25">
      <c r="A136" s="1" t="s">
        <v>4</v>
      </c>
      <c r="B136" s="1" t="s">
        <v>8</v>
      </c>
      <c r="C136" s="1" t="s">
        <v>6</v>
      </c>
      <c r="D136" s="1" t="s">
        <v>32</v>
      </c>
      <c r="E136" s="1" t="s">
        <v>7</v>
      </c>
      <c r="F136" s="1"/>
      <c r="G136" s="2">
        <v>6.8867600000000007</v>
      </c>
      <c r="J136" s="1" t="s">
        <v>37</v>
      </c>
      <c r="K136" s="1" t="s">
        <v>6</v>
      </c>
      <c r="L136" s="1" t="s">
        <v>32</v>
      </c>
      <c r="M136" s="1" t="s">
        <v>30</v>
      </c>
      <c r="N136" s="2">
        <v>9.3732699999999998</v>
      </c>
      <c r="P136" s="1" t="s">
        <v>4</v>
      </c>
      <c r="Q136" s="1" t="s">
        <v>5</v>
      </c>
      <c r="R136" s="1" t="s">
        <v>6</v>
      </c>
      <c r="S136" s="1" t="s">
        <v>32</v>
      </c>
      <c r="T136" s="1" t="s">
        <v>31</v>
      </c>
      <c r="U136" s="2">
        <v>140.20215999999999</v>
      </c>
    </row>
    <row r="137" spans="1:21" x14ac:dyDescent="0.25">
      <c r="A137" s="1" t="s">
        <v>4</v>
      </c>
      <c r="B137" s="1" t="s">
        <v>9</v>
      </c>
      <c r="C137" s="1" t="s">
        <v>6</v>
      </c>
      <c r="D137" s="1" t="s">
        <v>32</v>
      </c>
      <c r="E137" s="1" t="s">
        <v>7</v>
      </c>
      <c r="F137" s="1"/>
      <c r="G137" s="2">
        <v>186.27032</v>
      </c>
      <c r="J137" s="1" t="s">
        <v>38</v>
      </c>
      <c r="K137" s="1" t="s">
        <v>6</v>
      </c>
      <c r="L137" s="1" t="s">
        <v>32</v>
      </c>
      <c r="M137" s="1" t="s">
        <v>30</v>
      </c>
      <c r="N137" s="2">
        <v>270.09098</v>
      </c>
      <c r="P137" s="1" t="s">
        <v>4</v>
      </c>
      <c r="Q137" s="1" t="s">
        <v>8</v>
      </c>
      <c r="R137" s="1" t="s">
        <v>6</v>
      </c>
      <c r="S137" s="1" t="s">
        <v>32</v>
      </c>
      <c r="T137" s="1" t="s">
        <v>31</v>
      </c>
      <c r="U137" s="2">
        <v>11.245229999999999</v>
      </c>
    </row>
    <row r="138" spans="1:21" x14ac:dyDescent="0.25">
      <c r="A138" s="1" t="s">
        <v>4</v>
      </c>
      <c r="B138" s="1" t="s">
        <v>10</v>
      </c>
      <c r="C138" s="1" t="s">
        <v>6</v>
      </c>
      <c r="D138" s="1" t="s">
        <v>32</v>
      </c>
      <c r="E138" s="1" t="s">
        <v>7</v>
      </c>
      <c r="F138" s="1"/>
      <c r="G138" s="2">
        <v>226.22095000000002</v>
      </c>
      <c r="J138" s="1" t="s">
        <v>39</v>
      </c>
      <c r="K138" s="1" t="s">
        <v>6</v>
      </c>
      <c r="L138" s="1" t="s">
        <v>32</v>
      </c>
      <c r="M138" s="1" t="s">
        <v>30</v>
      </c>
      <c r="N138" s="2">
        <v>249.32886999999999</v>
      </c>
      <c r="P138" s="1" t="s">
        <v>4</v>
      </c>
      <c r="Q138" s="1" t="s">
        <v>9</v>
      </c>
      <c r="R138" s="1" t="s">
        <v>6</v>
      </c>
      <c r="S138" s="1" t="s">
        <v>32</v>
      </c>
      <c r="T138" s="1" t="s">
        <v>31</v>
      </c>
      <c r="U138" s="2">
        <v>289.15055000000001</v>
      </c>
    </row>
    <row r="139" spans="1:21" x14ac:dyDescent="0.25">
      <c r="A139" s="1" t="s">
        <v>4</v>
      </c>
      <c r="B139" s="1" t="s">
        <v>11</v>
      </c>
      <c r="C139" s="1" t="s">
        <v>6</v>
      </c>
      <c r="D139" s="1" t="s">
        <v>32</v>
      </c>
      <c r="E139" s="1" t="s">
        <v>7</v>
      </c>
      <c r="F139" s="1"/>
      <c r="G139" s="2">
        <v>42.115070000000003</v>
      </c>
      <c r="J139" s="1" t="s">
        <v>40</v>
      </c>
      <c r="K139" s="1" t="s">
        <v>6</v>
      </c>
      <c r="L139" s="1" t="s">
        <v>32</v>
      </c>
      <c r="M139" s="1" t="s">
        <v>30</v>
      </c>
      <c r="N139" s="2">
        <v>39.865809999999996</v>
      </c>
      <c r="P139" s="1" t="s">
        <v>4</v>
      </c>
      <c r="Q139" s="1" t="s">
        <v>10</v>
      </c>
      <c r="R139" s="1" t="s">
        <v>6</v>
      </c>
      <c r="S139" s="1" t="s">
        <v>32</v>
      </c>
      <c r="T139" s="1" t="s">
        <v>31</v>
      </c>
      <c r="U139" s="2">
        <v>248.42491000000001</v>
      </c>
    </row>
    <row r="140" spans="1:21" x14ac:dyDescent="0.25">
      <c r="A140" s="1" t="s">
        <v>4</v>
      </c>
      <c r="B140" s="1" t="s">
        <v>12</v>
      </c>
      <c r="C140" s="1" t="s">
        <v>6</v>
      </c>
      <c r="D140" s="1" t="s">
        <v>32</v>
      </c>
      <c r="E140" s="1" t="s">
        <v>7</v>
      </c>
      <c r="F140" s="1"/>
      <c r="G140" s="2">
        <v>72.870290000000011</v>
      </c>
      <c r="J140" s="1" t="s">
        <v>41</v>
      </c>
      <c r="K140" s="1" t="s">
        <v>6</v>
      </c>
      <c r="L140" s="1" t="s">
        <v>32</v>
      </c>
      <c r="M140" s="1" t="s">
        <v>30</v>
      </c>
      <c r="N140" s="2">
        <v>48.985910000000004</v>
      </c>
      <c r="P140" s="1" t="s">
        <v>4</v>
      </c>
      <c r="Q140" s="1" t="s">
        <v>11</v>
      </c>
      <c r="R140" s="1" t="s">
        <v>6</v>
      </c>
      <c r="S140" s="1" t="s">
        <v>32</v>
      </c>
      <c r="T140" s="1" t="s">
        <v>31</v>
      </c>
      <c r="U140" s="2">
        <v>61.996290000000002</v>
      </c>
    </row>
    <row r="141" spans="1:21" x14ac:dyDescent="0.25">
      <c r="A141" s="1" t="s">
        <v>4</v>
      </c>
      <c r="B141" s="1" t="s">
        <v>13</v>
      </c>
      <c r="C141" s="1" t="s">
        <v>6</v>
      </c>
      <c r="D141" s="1" t="s">
        <v>32</v>
      </c>
      <c r="E141" s="1" t="s">
        <v>7</v>
      </c>
      <c r="F141" s="1"/>
      <c r="G141" s="2">
        <v>210.24875</v>
      </c>
      <c r="J141" s="1" t="s">
        <v>42</v>
      </c>
      <c r="K141" s="1" t="s">
        <v>6</v>
      </c>
      <c r="L141" s="1" t="s">
        <v>32</v>
      </c>
      <c r="M141" s="1" t="s">
        <v>30</v>
      </c>
      <c r="N141" s="2">
        <v>190.27427</v>
      </c>
      <c r="P141" s="1" t="s">
        <v>4</v>
      </c>
      <c r="Q141" s="1" t="s">
        <v>12</v>
      </c>
      <c r="R141" s="1" t="s">
        <v>6</v>
      </c>
      <c r="S141" s="1" t="s">
        <v>32</v>
      </c>
      <c r="T141" s="1" t="s">
        <v>31</v>
      </c>
      <c r="U141" s="2">
        <v>61.994930000000004</v>
      </c>
    </row>
    <row r="142" spans="1:21" x14ac:dyDescent="0.25">
      <c r="A142" s="1" t="s">
        <v>4</v>
      </c>
      <c r="B142" s="1" t="s">
        <v>14</v>
      </c>
      <c r="C142" s="1" t="s">
        <v>6</v>
      </c>
      <c r="D142" s="1" t="s">
        <v>32</v>
      </c>
      <c r="E142" s="1" t="s">
        <v>7</v>
      </c>
      <c r="F142" s="1"/>
      <c r="G142" s="2">
        <v>151.72795000000002</v>
      </c>
      <c r="J142" s="1" t="s">
        <v>43</v>
      </c>
      <c r="K142" s="1" t="s">
        <v>6</v>
      </c>
      <c r="L142" s="1" t="s">
        <v>32</v>
      </c>
      <c r="M142" s="1" t="s">
        <v>30</v>
      </c>
      <c r="N142" s="2">
        <v>169.61070999999998</v>
      </c>
      <c r="P142" s="1" t="s">
        <v>4</v>
      </c>
      <c r="Q142" s="1" t="s">
        <v>13</v>
      </c>
      <c r="R142" s="1" t="s">
        <v>6</v>
      </c>
      <c r="S142" s="1" t="s">
        <v>32</v>
      </c>
      <c r="T142" s="1" t="s">
        <v>31</v>
      </c>
      <c r="U142" s="2">
        <v>223.74941000000001</v>
      </c>
    </row>
    <row r="143" spans="1:21" x14ac:dyDescent="0.25">
      <c r="A143" s="1" t="s">
        <v>4</v>
      </c>
      <c r="B143" s="1" t="s">
        <v>15</v>
      </c>
      <c r="C143" s="1" t="s">
        <v>6</v>
      </c>
      <c r="D143" s="1" t="s">
        <v>32</v>
      </c>
      <c r="E143" s="1" t="s">
        <v>7</v>
      </c>
      <c r="F143" s="1"/>
      <c r="G143" s="2">
        <v>19.13297</v>
      </c>
      <c r="J143" s="1" t="s">
        <v>44</v>
      </c>
      <c r="K143" s="1" t="s">
        <v>6</v>
      </c>
      <c r="L143" s="1" t="s">
        <v>32</v>
      </c>
      <c r="M143" s="1" t="s">
        <v>30</v>
      </c>
      <c r="N143" s="2">
        <v>21.76803</v>
      </c>
      <c r="P143" s="1" t="s">
        <v>4</v>
      </c>
      <c r="Q143" s="1" t="s">
        <v>14</v>
      </c>
      <c r="R143" s="1" t="s">
        <v>6</v>
      </c>
      <c r="S143" s="1" t="s">
        <v>32</v>
      </c>
      <c r="T143" s="1" t="s">
        <v>31</v>
      </c>
      <c r="U143" s="2">
        <v>261.86797999999999</v>
      </c>
    </row>
    <row r="144" spans="1:21" x14ac:dyDescent="0.25">
      <c r="A144" s="1" t="s">
        <v>4</v>
      </c>
      <c r="B144" s="1" t="s">
        <v>16</v>
      </c>
      <c r="C144" s="1" t="s">
        <v>6</v>
      </c>
      <c r="D144" s="1" t="s">
        <v>32</v>
      </c>
      <c r="E144" s="1" t="s">
        <v>7</v>
      </c>
      <c r="F144" s="1"/>
      <c r="G144" s="2">
        <v>56.177790000000002</v>
      </c>
      <c r="J144" s="1" t="s">
        <v>45</v>
      </c>
      <c r="K144" s="1" t="s">
        <v>6</v>
      </c>
      <c r="L144" s="1" t="s">
        <v>32</v>
      </c>
      <c r="M144" s="1" t="s">
        <v>30</v>
      </c>
      <c r="N144" s="2">
        <v>67.869780000000006</v>
      </c>
      <c r="P144" s="1" t="s">
        <v>4</v>
      </c>
      <c r="Q144" s="1" t="s">
        <v>15</v>
      </c>
      <c r="R144" s="1" t="s">
        <v>6</v>
      </c>
      <c r="S144" s="1" t="s">
        <v>32</v>
      </c>
      <c r="T144" s="1" t="s">
        <v>31</v>
      </c>
      <c r="U144" s="2">
        <v>17.978639999999999</v>
      </c>
    </row>
    <row r="145" spans="1:21" x14ac:dyDescent="0.25">
      <c r="A145" s="1" t="s">
        <v>4</v>
      </c>
      <c r="B145" s="1" t="s">
        <v>17</v>
      </c>
      <c r="C145" s="1" t="s">
        <v>6</v>
      </c>
      <c r="D145" s="1" t="s">
        <v>32</v>
      </c>
      <c r="E145" s="1" t="s">
        <v>7</v>
      </c>
      <c r="F145" s="1"/>
      <c r="G145" s="2">
        <v>90.342939999999999</v>
      </c>
      <c r="J145" s="1" t="s">
        <v>55</v>
      </c>
      <c r="K145" s="1" t="s">
        <v>6</v>
      </c>
      <c r="L145" s="1" t="s">
        <v>32</v>
      </c>
      <c r="M145" s="1" t="s">
        <v>30</v>
      </c>
      <c r="N145" s="2">
        <v>93.78540000000001</v>
      </c>
      <c r="P145" s="1" t="s">
        <v>4</v>
      </c>
      <c r="Q145" s="1" t="s">
        <v>16</v>
      </c>
      <c r="R145" s="1" t="s">
        <v>6</v>
      </c>
      <c r="S145" s="1" t="s">
        <v>32</v>
      </c>
      <c r="T145" s="1" t="s">
        <v>31</v>
      </c>
      <c r="U145" s="2">
        <v>58.753389999999996</v>
      </c>
    </row>
    <row r="146" spans="1:21" x14ac:dyDescent="0.25">
      <c r="A146" s="1" t="s">
        <v>4</v>
      </c>
      <c r="B146" s="1" t="s">
        <v>18</v>
      </c>
      <c r="C146" s="1" t="s">
        <v>6</v>
      </c>
      <c r="D146" s="1" t="s">
        <v>32</v>
      </c>
      <c r="E146" s="1" t="s">
        <v>7</v>
      </c>
      <c r="F146" s="1"/>
      <c r="G146" s="2">
        <v>32.324370000000002</v>
      </c>
      <c r="J146" s="1" t="s">
        <v>46</v>
      </c>
      <c r="K146" s="1" t="s">
        <v>6</v>
      </c>
      <c r="L146" s="1" t="s">
        <v>32</v>
      </c>
      <c r="M146" s="1" t="s">
        <v>30</v>
      </c>
      <c r="N146" s="2">
        <v>59.694710000000001</v>
      </c>
      <c r="P146" s="1" t="s">
        <v>4</v>
      </c>
      <c r="Q146" s="1" t="s">
        <v>17</v>
      </c>
      <c r="R146" s="1" t="s">
        <v>6</v>
      </c>
      <c r="S146" s="1" t="s">
        <v>32</v>
      </c>
      <c r="T146" s="1" t="s">
        <v>31</v>
      </c>
      <c r="U146" s="2">
        <v>117.56735999999999</v>
      </c>
    </row>
    <row r="147" spans="1:21" x14ac:dyDescent="0.25">
      <c r="A147" s="1" t="s">
        <v>4</v>
      </c>
      <c r="B147" s="1" t="s">
        <v>19</v>
      </c>
      <c r="C147" s="1" t="s">
        <v>6</v>
      </c>
      <c r="D147" s="1" t="s">
        <v>32</v>
      </c>
      <c r="E147" s="1" t="s">
        <v>7</v>
      </c>
      <c r="F147" s="1"/>
      <c r="G147" s="2">
        <v>45.409790000000001</v>
      </c>
      <c r="J147" s="1" t="s">
        <v>47</v>
      </c>
      <c r="K147" s="1" t="s">
        <v>6</v>
      </c>
      <c r="L147" s="1" t="s">
        <v>32</v>
      </c>
      <c r="M147" s="1" t="s">
        <v>30</v>
      </c>
      <c r="N147" s="2">
        <v>71.460770000000011</v>
      </c>
      <c r="P147" s="1" t="s">
        <v>4</v>
      </c>
      <c r="Q147" s="1" t="s">
        <v>18</v>
      </c>
      <c r="R147" s="1" t="s">
        <v>6</v>
      </c>
      <c r="S147" s="1" t="s">
        <v>32</v>
      </c>
      <c r="T147" s="1" t="s">
        <v>31</v>
      </c>
      <c r="U147" s="2">
        <v>43.65719</v>
      </c>
    </row>
    <row r="148" spans="1:21" x14ac:dyDescent="0.25">
      <c r="A148" s="1" t="s">
        <v>20</v>
      </c>
      <c r="B148" s="1" t="s">
        <v>21</v>
      </c>
      <c r="C148" s="1" t="s">
        <v>6</v>
      </c>
      <c r="D148" s="1" t="s">
        <v>32</v>
      </c>
      <c r="E148" s="1" t="s">
        <v>7</v>
      </c>
      <c r="F148" s="1"/>
      <c r="G148" s="2">
        <v>41.396239999999999</v>
      </c>
      <c r="J148" s="1" t="s">
        <v>48</v>
      </c>
      <c r="K148" s="1" t="s">
        <v>6</v>
      </c>
      <c r="L148" s="1" t="s">
        <v>32</v>
      </c>
      <c r="M148" s="1" t="s">
        <v>30</v>
      </c>
      <c r="N148" s="2">
        <v>55.229709999999997</v>
      </c>
      <c r="P148" s="1" t="s">
        <v>4</v>
      </c>
      <c r="Q148" s="1" t="s">
        <v>19</v>
      </c>
      <c r="R148" s="1" t="s">
        <v>6</v>
      </c>
      <c r="S148" s="1" t="s">
        <v>32</v>
      </c>
      <c r="T148" s="1" t="s">
        <v>31</v>
      </c>
      <c r="U148" s="2">
        <v>70.116720000000001</v>
      </c>
    </row>
    <row r="149" spans="1:21" x14ac:dyDescent="0.25">
      <c r="A149" s="1" t="s">
        <v>20</v>
      </c>
      <c r="B149" s="1" t="s">
        <v>22</v>
      </c>
      <c r="C149" s="1" t="s">
        <v>6</v>
      </c>
      <c r="D149" s="1" t="s">
        <v>32</v>
      </c>
      <c r="E149" s="1" t="s">
        <v>7</v>
      </c>
      <c r="F149" s="1"/>
      <c r="G149" s="2">
        <v>5.1172500000000003</v>
      </c>
      <c r="J149" s="1" t="s">
        <v>56</v>
      </c>
      <c r="K149" s="1" t="s">
        <v>6</v>
      </c>
      <c r="L149" s="1" t="s">
        <v>32</v>
      </c>
      <c r="M149" s="1" t="s">
        <v>30</v>
      </c>
      <c r="N149" s="2">
        <v>9.5530200000000001</v>
      </c>
      <c r="P149" s="1" t="s">
        <v>20</v>
      </c>
      <c r="Q149" s="1" t="s">
        <v>21</v>
      </c>
      <c r="R149" s="1" t="s">
        <v>6</v>
      </c>
      <c r="S149" s="1" t="s">
        <v>32</v>
      </c>
      <c r="T149" s="1" t="s">
        <v>31</v>
      </c>
      <c r="U149" s="2">
        <v>44.559440000000002</v>
      </c>
    </row>
    <row r="150" spans="1:21" x14ac:dyDescent="0.25">
      <c r="A150" s="1" t="s">
        <v>20</v>
      </c>
      <c r="B150" s="1" t="s">
        <v>23</v>
      </c>
      <c r="C150" s="1" t="s">
        <v>6</v>
      </c>
      <c r="D150" s="1" t="s">
        <v>32</v>
      </c>
      <c r="E150" s="1" t="s">
        <v>7</v>
      </c>
      <c r="F150" s="1"/>
      <c r="G150" s="2">
        <v>73.687049999999999</v>
      </c>
      <c r="J150" s="1" t="s">
        <v>49</v>
      </c>
      <c r="K150" s="1" t="s">
        <v>6</v>
      </c>
      <c r="L150" s="1" t="s">
        <v>32</v>
      </c>
      <c r="M150" s="1" t="s">
        <v>30</v>
      </c>
      <c r="N150" s="2">
        <v>109.31586</v>
      </c>
      <c r="P150" s="1" t="s">
        <v>20</v>
      </c>
      <c r="Q150" s="1" t="s">
        <v>22</v>
      </c>
      <c r="R150" s="1" t="s">
        <v>6</v>
      </c>
      <c r="S150" s="1" t="s">
        <v>32</v>
      </c>
      <c r="T150" s="1" t="s">
        <v>31</v>
      </c>
      <c r="U150" s="2">
        <v>8.0154300000000003</v>
      </c>
    </row>
    <row r="151" spans="1:21" x14ac:dyDescent="0.25">
      <c r="A151" s="1" t="s">
        <v>20</v>
      </c>
      <c r="B151" s="1" t="s">
        <v>24</v>
      </c>
      <c r="C151" s="1" t="s">
        <v>6</v>
      </c>
      <c r="D151" s="1" t="s">
        <v>32</v>
      </c>
      <c r="E151" s="1" t="s">
        <v>7</v>
      </c>
      <c r="F151" s="1"/>
      <c r="G151" s="2">
        <v>129.87957</v>
      </c>
      <c r="J151" s="1" t="s">
        <v>50</v>
      </c>
      <c r="K151" s="1" t="s">
        <v>6</v>
      </c>
      <c r="L151" s="1" t="s">
        <v>32</v>
      </c>
      <c r="M151" s="1" t="s">
        <v>30</v>
      </c>
      <c r="N151" s="2">
        <v>169.45170000000002</v>
      </c>
      <c r="P151" s="1" t="s">
        <v>20</v>
      </c>
      <c r="Q151" s="1" t="s">
        <v>23</v>
      </c>
      <c r="R151" s="1" t="s">
        <v>6</v>
      </c>
      <c r="S151" s="1" t="s">
        <v>32</v>
      </c>
      <c r="T151" s="1" t="s">
        <v>31</v>
      </c>
      <c r="U151" s="2">
        <v>113.34458000000001</v>
      </c>
    </row>
    <row r="152" spans="1:21" x14ac:dyDescent="0.25">
      <c r="A152" s="1" t="s">
        <v>20</v>
      </c>
      <c r="B152" s="1" t="s">
        <v>25</v>
      </c>
      <c r="C152" s="1" t="s">
        <v>6</v>
      </c>
      <c r="D152" s="1" t="s">
        <v>32</v>
      </c>
      <c r="E152" s="1" t="s">
        <v>7</v>
      </c>
      <c r="F152" s="1"/>
      <c r="G152" s="2">
        <v>17.764569999999999</v>
      </c>
      <c r="J152" s="1" t="s">
        <v>51</v>
      </c>
      <c r="K152" s="1" t="s">
        <v>6</v>
      </c>
      <c r="L152" s="1" t="s">
        <v>32</v>
      </c>
      <c r="M152" s="1" t="s">
        <v>30</v>
      </c>
      <c r="N152" s="2">
        <v>35.68329</v>
      </c>
      <c r="P152" s="1" t="s">
        <v>20</v>
      </c>
      <c r="Q152" s="1" t="s">
        <v>24</v>
      </c>
      <c r="R152" s="1" t="s">
        <v>6</v>
      </c>
      <c r="S152" s="1" t="s">
        <v>32</v>
      </c>
      <c r="T152" s="1" t="s">
        <v>31</v>
      </c>
      <c r="U152" s="2">
        <v>159.51220999999998</v>
      </c>
    </row>
    <row r="153" spans="1:21" x14ac:dyDescent="0.25">
      <c r="A153" s="1" t="s">
        <v>20</v>
      </c>
      <c r="B153" s="1" t="s">
        <v>26</v>
      </c>
      <c r="C153" s="1" t="s">
        <v>6</v>
      </c>
      <c r="D153" s="1" t="s">
        <v>32</v>
      </c>
      <c r="E153" s="1" t="s">
        <v>7</v>
      </c>
      <c r="F153" s="1"/>
      <c r="G153" s="2">
        <v>31.418060000000001</v>
      </c>
      <c r="J153" s="1" t="s">
        <v>52</v>
      </c>
      <c r="K153" s="1" t="s">
        <v>6</v>
      </c>
      <c r="L153" s="1" t="s">
        <v>32</v>
      </c>
      <c r="M153" s="1" t="s">
        <v>30</v>
      </c>
      <c r="N153" s="2">
        <v>47.238129999999998</v>
      </c>
      <c r="P153" s="1" t="s">
        <v>20</v>
      </c>
      <c r="Q153" s="1" t="s">
        <v>25</v>
      </c>
      <c r="R153" s="1" t="s">
        <v>6</v>
      </c>
      <c r="S153" s="1" t="s">
        <v>32</v>
      </c>
      <c r="T153" s="1" t="s">
        <v>31</v>
      </c>
      <c r="U153" s="2">
        <v>26.646150000000002</v>
      </c>
    </row>
    <row r="154" spans="1:21" x14ac:dyDescent="0.25">
      <c r="A154" s="1" t="s">
        <v>20</v>
      </c>
      <c r="B154" s="1" t="s">
        <v>27</v>
      </c>
      <c r="C154" s="1" t="s">
        <v>6</v>
      </c>
      <c r="D154" s="1" t="s">
        <v>32</v>
      </c>
      <c r="E154" s="1" t="s">
        <v>7</v>
      </c>
      <c r="F154" s="1"/>
      <c r="G154" s="2">
        <v>110.00138000000001</v>
      </c>
      <c r="J154" s="1" t="s">
        <v>53</v>
      </c>
      <c r="K154" s="1" t="s">
        <v>6</v>
      </c>
      <c r="L154" s="1" t="s">
        <v>32</v>
      </c>
      <c r="M154" s="1" t="s">
        <v>30</v>
      </c>
      <c r="N154" s="2">
        <v>195.05867000000001</v>
      </c>
      <c r="P154" s="1" t="s">
        <v>20</v>
      </c>
      <c r="Q154" s="1" t="s">
        <v>26</v>
      </c>
      <c r="R154" s="1" t="s">
        <v>6</v>
      </c>
      <c r="S154" s="1" t="s">
        <v>32</v>
      </c>
      <c r="T154" s="1" t="s">
        <v>31</v>
      </c>
      <c r="U154" s="2">
        <v>40.557780000000001</v>
      </c>
    </row>
    <row r="155" spans="1:21" x14ac:dyDescent="0.25">
      <c r="A155" s="1" t="s">
        <v>20</v>
      </c>
      <c r="B155" s="1" t="s">
        <v>28</v>
      </c>
      <c r="C155" s="1" t="s">
        <v>6</v>
      </c>
      <c r="D155" s="1" t="s">
        <v>32</v>
      </c>
      <c r="E155" s="1" t="s">
        <v>7</v>
      </c>
      <c r="F155" s="1"/>
      <c r="G155" s="2">
        <v>62.10116</v>
      </c>
      <c r="H155" s="3">
        <f>SUM(G148:G155)</f>
        <v>471.36528000000004</v>
      </c>
      <c r="I155" s="3"/>
      <c r="J155" s="1" t="s">
        <v>54</v>
      </c>
      <c r="K155" s="1" t="s">
        <v>6</v>
      </c>
      <c r="L155" s="1" t="s">
        <v>32</v>
      </c>
      <c r="M155" s="1" t="s">
        <v>30</v>
      </c>
      <c r="N155" s="2">
        <v>72.343800000000002</v>
      </c>
      <c r="P155" s="1" t="s">
        <v>20</v>
      </c>
      <c r="Q155" s="1" t="s">
        <v>27</v>
      </c>
      <c r="R155" s="1" t="s">
        <v>6</v>
      </c>
      <c r="S155" s="1" t="s">
        <v>32</v>
      </c>
      <c r="T155" s="1" t="s">
        <v>31</v>
      </c>
      <c r="U155" s="2">
        <v>144.48575</v>
      </c>
    </row>
    <row r="156" spans="1:21" x14ac:dyDescent="0.25">
      <c r="P156" s="1" t="s">
        <v>20</v>
      </c>
      <c r="Q156" s="1" t="s">
        <v>28</v>
      </c>
      <c r="R156" s="1" t="s">
        <v>6</v>
      </c>
      <c r="S156" s="1" t="s">
        <v>32</v>
      </c>
      <c r="T156" s="1" t="s">
        <v>31</v>
      </c>
      <c r="U156" s="2">
        <v>70.984549999999999</v>
      </c>
    </row>
    <row r="157" spans="1:21" x14ac:dyDescent="0.25">
      <c r="A157" s="1" t="s">
        <v>4</v>
      </c>
      <c r="B157" s="1" t="s">
        <v>36</v>
      </c>
      <c r="C157" s="1" t="s">
        <v>6</v>
      </c>
      <c r="D157" s="1" t="s">
        <v>33</v>
      </c>
      <c r="E157" s="1" t="s">
        <v>7</v>
      </c>
      <c r="F157" s="1"/>
      <c r="G157" s="2">
        <v>8163.1018099999992</v>
      </c>
      <c r="J157" s="1" t="s">
        <v>36</v>
      </c>
      <c r="K157" s="1" t="s">
        <v>6</v>
      </c>
      <c r="L157" s="1" t="s">
        <v>33</v>
      </c>
      <c r="M157" s="1" t="s">
        <v>30</v>
      </c>
      <c r="N157" s="2">
        <v>8078.02477</v>
      </c>
    </row>
    <row r="158" spans="1:21" x14ac:dyDescent="0.25">
      <c r="A158" s="1" t="s">
        <v>4</v>
      </c>
      <c r="B158" s="1" t="s">
        <v>37</v>
      </c>
      <c r="C158" s="1" t="s">
        <v>6</v>
      </c>
      <c r="D158" s="1" t="s">
        <v>33</v>
      </c>
      <c r="E158" s="1" t="s">
        <v>7</v>
      </c>
      <c r="F158" s="1"/>
      <c r="G158" s="2">
        <v>236.32175000000001</v>
      </c>
      <c r="J158" s="1" t="s">
        <v>37</v>
      </c>
      <c r="K158" s="1" t="s">
        <v>6</v>
      </c>
      <c r="L158" s="1" t="s">
        <v>33</v>
      </c>
      <c r="M158" s="1" t="s">
        <v>30</v>
      </c>
      <c r="N158" s="2">
        <v>240.11645999999999</v>
      </c>
      <c r="P158" s="1" t="s">
        <v>4</v>
      </c>
      <c r="Q158" s="1" t="s">
        <v>5</v>
      </c>
      <c r="R158" s="1" t="s">
        <v>6</v>
      </c>
      <c r="S158" s="1" t="s">
        <v>33</v>
      </c>
      <c r="T158" s="1" t="s">
        <v>31</v>
      </c>
      <c r="U158" s="2">
        <v>7893.2956100000001</v>
      </c>
    </row>
    <row r="159" spans="1:21" x14ac:dyDescent="0.25">
      <c r="A159" s="1" t="s">
        <v>4</v>
      </c>
      <c r="B159" s="1" t="s">
        <v>38</v>
      </c>
      <c r="C159" s="1" t="s">
        <v>6</v>
      </c>
      <c r="D159" s="1" t="s">
        <v>33</v>
      </c>
      <c r="E159" s="1" t="s">
        <v>7</v>
      </c>
      <c r="F159" s="1"/>
      <c r="G159" s="2">
        <v>23999.115859999998</v>
      </c>
      <c r="J159" s="1" t="s">
        <v>38</v>
      </c>
      <c r="K159" s="1" t="s">
        <v>6</v>
      </c>
      <c r="L159" s="1" t="s">
        <v>33</v>
      </c>
      <c r="M159" s="1" t="s">
        <v>30</v>
      </c>
      <c r="N159" s="2">
        <v>24096.245999999999</v>
      </c>
      <c r="P159" s="1" t="s">
        <v>4</v>
      </c>
      <c r="Q159" s="1" t="s">
        <v>8</v>
      </c>
      <c r="R159" s="1" t="s">
        <v>6</v>
      </c>
      <c r="S159" s="1" t="s">
        <v>33</v>
      </c>
      <c r="T159" s="1" t="s">
        <v>31</v>
      </c>
      <c r="U159" s="2">
        <v>262.57932</v>
      </c>
    </row>
    <row r="160" spans="1:21" x14ac:dyDescent="0.25">
      <c r="A160" s="1" t="s">
        <v>4</v>
      </c>
      <c r="B160" s="1" t="s">
        <v>39</v>
      </c>
      <c r="C160" s="1" t="s">
        <v>6</v>
      </c>
      <c r="D160" s="1" t="s">
        <v>33</v>
      </c>
      <c r="E160" s="1" t="s">
        <v>7</v>
      </c>
      <c r="F160" s="1"/>
      <c r="G160" s="2">
        <v>9228.6694499999994</v>
      </c>
      <c r="J160" s="1" t="s">
        <v>39</v>
      </c>
      <c r="K160" s="1" t="s">
        <v>6</v>
      </c>
      <c r="L160" s="1" t="s">
        <v>33</v>
      </c>
      <c r="M160" s="1" t="s">
        <v>30</v>
      </c>
      <c r="N160" s="2">
        <v>8492.2311199999986</v>
      </c>
      <c r="P160" s="1" t="s">
        <v>4</v>
      </c>
      <c r="Q160" s="1" t="s">
        <v>9</v>
      </c>
      <c r="R160" s="1" t="s">
        <v>6</v>
      </c>
      <c r="S160" s="1" t="s">
        <v>33</v>
      </c>
      <c r="T160" s="1" t="s">
        <v>31</v>
      </c>
      <c r="U160" s="2">
        <v>23695.546149999998</v>
      </c>
    </row>
    <row r="161" spans="1:21" x14ac:dyDescent="0.25">
      <c r="A161" s="1" t="s">
        <v>4</v>
      </c>
      <c r="B161" s="1" t="s">
        <v>40</v>
      </c>
      <c r="C161" s="1" t="s">
        <v>6</v>
      </c>
      <c r="D161" s="1" t="s">
        <v>33</v>
      </c>
      <c r="E161" s="1" t="s">
        <v>7</v>
      </c>
      <c r="F161" s="1"/>
      <c r="G161" s="2">
        <v>2518.0377800000001</v>
      </c>
      <c r="J161" s="1" t="s">
        <v>40</v>
      </c>
      <c r="K161" s="1" t="s">
        <v>6</v>
      </c>
      <c r="L161" s="1" t="s">
        <v>33</v>
      </c>
      <c r="M161" s="1" t="s">
        <v>30</v>
      </c>
      <c r="N161" s="2">
        <v>2132.1119600000002</v>
      </c>
      <c r="P161" s="1" t="s">
        <v>4</v>
      </c>
      <c r="Q161" s="1" t="s">
        <v>10</v>
      </c>
      <c r="R161" s="1" t="s">
        <v>6</v>
      </c>
      <c r="S161" s="1" t="s">
        <v>33</v>
      </c>
      <c r="T161" s="1" t="s">
        <v>31</v>
      </c>
      <c r="U161" s="2">
        <v>9199.8240800000003</v>
      </c>
    </row>
    <row r="162" spans="1:21" x14ac:dyDescent="0.25">
      <c r="A162" s="1" t="s">
        <v>4</v>
      </c>
      <c r="B162" s="1" t="s">
        <v>41</v>
      </c>
      <c r="C162" s="1" t="s">
        <v>6</v>
      </c>
      <c r="D162" s="1" t="s">
        <v>33</v>
      </c>
      <c r="E162" s="1" t="s">
        <v>7</v>
      </c>
      <c r="F162" s="1"/>
      <c r="G162" s="2">
        <v>2938.5057000000002</v>
      </c>
      <c r="J162" s="1" t="s">
        <v>41</v>
      </c>
      <c r="K162" s="1" t="s">
        <v>6</v>
      </c>
      <c r="L162" s="1" t="s">
        <v>33</v>
      </c>
      <c r="M162" s="1" t="s">
        <v>30</v>
      </c>
      <c r="N162" s="2">
        <v>2696.9180700000002</v>
      </c>
      <c r="P162" s="1" t="s">
        <v>4</v>
      </c>
      <c r="Q162" s="1" t="s">
        <v>11</v>
      </c>
      <c r="R162" s="1" t="s">
        <v>6</v>
      </c>
      <c r="S162" s="1" t="s">
        <v>33</v>
      </c>
      <c r="T162" s="1" t="s">
        <v>31</v>
      </c>
      <c r="U162" s="2">
        <v>2463.6960300000001</v>
      </c>
    </row>
    <row r="163" spans="1:21" x14ac:dyDescent="0.25">
      <c r="A163" s="1" t="s">
        <v>4</v>
      </c>
      <c r="B163" s="1" t="s">
        <v>42</v>
      </c>
      <c r="C163" s="1" t="s">
        <v>6</v>
      </c>
      <c r="D163" s="1" t="s">
        <v>33</v>
      </c>
      <c r="E163" s="1" t="s">
        <v>7</v>
      </c>
      <c r="F163" s="1"/>
      <c r="G163" s="2">
        <v>9654.8477800000001</v>
      </c>
      <c r="J163" s="1" t="s">
        <v>42</v>
      </c>
      <c r="K163" s="1" t="s">
        <v>6</v>
      </c>
      <c r="L163" s="1" t="s">
        <v>33</v>
      </c>
      <c r="M163" s="1" t="s">
        <v>30</v>
      </c>
      <c r="N163" s="2">
        <v>9307.7430899999999</v>
      </c>
      <c r="P163" s="1" t="s">
        <v>4</v>
      </c>
      <c r="Q163" s="1" t="s">
        <v>12</v>
      </c>
      <c r="R163" s="1" t="s">
        <v>6</v>
      </c>
      <c r="S163" s="1" t="s">
        <v>33</v>
      </c>
      <c r="T163" s="1" t="s">
        <v>31</v>
      </c>
      <c r="U163" s="2">
        <v>2821.37518</v>
      </c>
    </row>
    <row r="164" spans="1:21" x14ac:dyDescent="0.25">
      <c r="A164" s="1" t="s">
        <v>4</v>
      </c>
      <c r="B164" s="1" t="s">
        <v>43</v>
      </c>
      <c r="C164" s="1" t="s">
        <v>6</v>
      </c>
      <c r="D164" s="1" t="s">
        <v>33</v>
      </c>
      <c r="E164" s="1" t="s">
        <v>7</v>
      </c>
      <c r="F164" s="1"/>
      <c r="G164" s="2">
        <v>6301.5248600000004</v>
      </c>
      <c r="J164" s="1" t="s">
        <v>43</v>
      </c>
      <c r="K164" s="1" t="s">
        <v>6</v>
      </c>
      <c r="L164" s="1" t="s">
        <v>33</v>
      </c>
      <c r="M164" s="1" t="s">
        <v>30</v>
      </c>
      <c r="N164" s="2">
        <v>6394.9474800000007</v>
      </c>
      <c r="P164" s="1" t="s">
        <v>4</v>
      </c>
      <c r="Q164" s="1" t="s">
        <v>13</v>
      </c>
      <c r="R164" s="1" t="s">
        <v>6</v>
      </c>
      <c r="S164" s="1" t="s">
        <v>33</v>
      </c>
      <c r="T164" s="1" t="s">
        <v>31</v>
      </c>
      <c r="U164" s="2">
        <v>9496.21011</v>
      </c>
    </row>
    <row r="165" spans="1:21" x14ac:dyDescent="0.25">
      <c r="A165" s="1" t="s">
        <v>4</v>
      </c>
      <c r="B165" s="1" t="s">
        <v>44</v>
      </c>
      <c r="C165" s="1" t="s">
        <v>6</v>
      </c>
      <c r="D165" s="1" t="s">
        <v>33</v>
      </c>
      <c r="E165" s="1" t="s">
        <v>7</v>
      </c>
      <c r="F165" s="1"/>
      <c r="G165" s="2">
        <v>1593.8804399999999</v>
      </c>
      <c r="J165" s="1" t="s">
        <v>44</v>
      </c>
      <c r="K165" s="1" t="s">
        <v>6</v>
      </c>
      <c r="L165" s="1" t="s">
        <v>33</v>
      </c>
      <c r="M165" s="1" t="s">
        <v>30</v>
      </c>
      <c r="N165" s="2">
        <v>1588.8325500000001</v>
      </c>
      <c r="P165" s="1" t="s">
        <v>4</v>
      </c>
      <c r="Q165" s="1" t="s">
        <v>14</v>
      </c>
      <c r="R165" s="1" t="s">
        <v>6</v>
      </c>
      <c r="S165" s="1" t="s">
        <v>33</v>
      </c>
      <c r="T165" s="1" t="s">
        <v>31</v>
      </c>
      <c r="U165" s="2">
        <v>6476.0299800000003</v>
      </c>
    </row>
    <row r="166" spans="1:21" x14ac:dyDescent="0.25">
      <c r="A166" s="1" t="s">
        <v>4</v>
      </c>
      <c r="B166" s="1" t="s">
        <v>45</v>
      </c>
      <c r="C166" s="1" t="s">
        <v>6</v>
      </c>
      <c r="D166" s="1" t="s">
        <v>33</v>
      </c>
      <c r="E166" s="1" t="s">
        <v>7</v>
      </c>
      <c r="F166" s="1"/>
      <c r="G166" s="2">
        <v>2816.76892</v>
      </c>
      <c r="J166" s="1" t="s">
        <v>45</v>
      </c>
      <c r="K166" s="1" t="s">
        <v>6</v>
      </c>
      <c r="L166" s="1" t="s">
        <v>33</v>
      </c>
      <c r="M166" s="1" t="s">
        <v>30</v>
      </c>
      <c r="N166" s="2">
        <v>2889.88184</v>
      </c>
      <c r="P166" s="1" t="s">
        <v>4</v>
      </c>
      <c r="Q166" s="1" t="s">
        <v>15</v>
      </c>
      <c r="R166" s="1" t="s">
        <v>6</v>
      </c>
      <c r="S166" s="1" t="s">
        <v>33</v>
      </c>
      <c r="T166" s="1" t="s">
        <v>31</v>
      </c>
      <c r="U166" s="2">
        <v>1605.0158399999998</v>
      </c>
    </row>
    <row r="167" spans="1:21" x14ac:dyDescent="0.25">
      <c r="A167" s="1" t="s">
        <v>4</v>
      </c>
      <c r="B167" s="1" t="s">
        <v>55</v>
      </c>
      <c r="C167" s="1" t="s">
        <v>6</v>
      </c>
      <c r="D167" s="1" t="s">
        <v>33</v>
      </c>
      <c r="E167" s="1" t="s">
        <v>7</v>
      </c>
      <c r="F167" s="1"/>
      <c r="G167" s="2">
        <v>11886.782580000001</v>
      </c>
      <c r="J167" s="1" t="s">
        <v>55</v>
      </c>
      <c r="K167" s="1" t="s">
        <v>6</v>
      </c>
      <c r="L167" s="1" t="s">
        <v>33</v>
      </c>
      <c r="M167" s="1" t="s">
        <v>30</v>
      </c>
      <c r="N167" s="2">
        <v>11239.6289</v>
      </c>
      <c r="P167" s="1" t="s">
        <v>4</v>
      </c>
      <c r="Q167" s="1" t="s">
        <v>16</v>
      </c>
      <c r="R167" s="1" t="s">
        <v>6</v>
      </c>
      <c r="S167" s="1" t="s">
        <v>33</v>
      </c>
      <c r="T167" s="1" t="s">
        <v>31</v>
      </c>
      <c r="U167" s="2">
        <v>2834.92137</v>
      </c>
    </row>
    <row r="168" spans="1:21" x14ac:dyDescent="0.25">
      <c r="A168" s="1" t="s">
        <v>4</v>
      </c>
      <c r="B168" s="1" t="s">
        <v>46</v>
      </c>
      <c r="C168" s="1" t="s">
        <v>6</v>
      </c>
      <c r="D168" s="1" t="s">
        <v>33</v>
      </c>
      <c r="E168" s="1" t="s">
        <v>7</v>
      </c>
      <c r="F168" s="1"/>
      <c r="G168" s="2">
        <v>1151.53125</v>
      </c>
      <c r="J168" s="1" t="s">
        <v>46</v>
      </c>
      <c r="K168" s="1" t="s">
        <v>6</v>
      </c>
      <c r="L168" s="1" t="s">
        <v>33</v>
      </c>
      <c r="M168" s="1" t="s">
        <v>30</v>
      </c>
      <c r="N168" s="2">
        <v>1175.5805700000001</v>
      </c>
      <c r="P168" s="1" t="s">
        <v>4</v>
      </c>
      <c r="Q168" s="1" t="s">
        <v>17</v>
      </c>
      <c r="R168" s="1" t="s">
        <v>6</v>
      </c>
      <c r="S168" s="1" t="s">
        <v>33</v>
      </c>
      <c r="T168" s="1" t="s">
        <v>31</v>
      </c>
      <c r="U168" s="2">
        <v>14680.538349999999</v>
      </c>
    </row>
    <row r="169" spans="1:21" x14ac:dyDescent="0.25">
      <c r="A169" s="1" t="s">
        <v>4</v>
      </c>
      <c r="B169" s="1" t="s">
        <v>47</v>
      </c>
      <c r="C169" s="1" t="s">
        <v>6</v>
      </c>
      <c r="D169" s="1" t="s">
        <v>33</v>
      </c>
      <c r="E169" s="1" t="s">
        <v>7</v>
      </c>
      <c r="F169" s="1"/>
      <c r="G169" s="2">
        <v>1081.8383899999999</v>
      </c>
      <c r="J169" s="1" t="s">
        <v>47</v>
      </c>
      <c r="K169" s="1" t="s">
        <v>6</v>
      </c>
      <c r="L169" s="1" t="s">
        <v>33</v>
      </c>
      <c r="M169" s="1" t="s">
        <v>30</v>
      </c>
      <c r="N169" s="2">
        <v>1080.0774099999999</v>
      </c>
      <c r="P169" s="1" t="s">
        <v>4</v>
      </c>
      <c r="Q169" s="1" t="s">
        <v>18</v>
      </c>
      <c r="R169" s="1" t="s">
        <v>6</v>
      </c>
      <c r="S169" s="1" t="s">
        <v>33</v>
      </c>
      <c r="T169" s="1" t="s">
        <v>31</v>
      </c>
      <c r="U169" s="2">
        <v>1164.0376799999999</v>
      </c>
    </row>
    <row r="170" spans="1:21" x14ac:dyDescent="0.25">
      <c r="A170" s="1" t="s">
        <v>20</v>
      </c>
      <c r="B170" s="1" t="s">
        <v>48</v>
      </c>
      <c r="C170" s="1" t="s">
        <v>6</v>
      </c>
      <c r="D170" s="1" t="s">
        <v>33</v>
      </c>
      <c r="E170" s="1" t="s">
        <v>7</v>
      </c>
      <c r="F170" s="1"/>
      <c r="G170" s="2">
        <v>2358.0439200000001</v>
      </c>
      <c r="J170" s="1" t="s">
        <v>48</v>
      </c>
      <c r="K170" s="1" t="s">
        <v>6</v>
      </c>
      <c r="L170" s="1" t="s">
        <v>33</v>
      </c>
      <c r="M170" s="1" t="s">
        <v>30</v>
      </c>
      <c r="N170" s="2">
        <v>2287.8705499999996</v>
      </c>
      <c r="P170" s="1" t="s">
        <v>4</v>
      </c>
      <c r="Q170" s="1" t="s">
        <v>19</v>
      </c>
      <c r="R170" s="1" t="s">
        <v>6</v>
      </c>
      <c r="S170" s="1" t="s">
        <v>33</v>
      </c>
      <c r="T170" s="1" t="s">
        <v>31</v>
      </c>
      <c r="U170" s="2">
        <v>1077.8577299999999</v>
      </c>
    </row>
    <row r="171" spans="1:21" x14ac:dyDescent="0.25">
      <c r="A171" s="1" t="s">
        <v>20</v>
      </c>
      <c r="B171" s="1" t="s">
        <v>56</v>
      </c>
      <c r="C171" s="1" t="s">
        <v>6</v>
      </c>
      <c r="D171" s="1" t="s">
        <v>33</v>
      </c>
      <c r="E171" s="1" t="s">
        <v>7</v>
      </c>
      <c r="F171" s="1"/>
      <c r="G171" s="2">
        <v>816.08215000000007</v>
      </c>
      <c r="J171" s="1" t="s">
        <v>56</v>
      </c>
      <c r="K171" s="1" t="s">
        <v>6</v>
      </c>
      <c r="L171" s="1" t="s">
        <v>33</v>
      </c>
      <c r="M171" s="1" t="s">
        <v>30</v>
      </c>
      <c r="N171" s="2">
        <v>584.84593000000007</v>
      </c>
      <c r="P171" s="1" t="s">
        <v>20</v>
      </c>
      <c r="Q171" s="1" t="s">
        <v>21</v>
      </c>
      <c r="R171" s="1" t="s">
        <v>6</v>
      </c>
      <c r="S171" s="1" t="s">
        <v>33</v>
      </c>
      <c r="T171" s="1" t="s">
        <v>31</v>
      </c>
      <c r="U171" s="2">
        <v>2200.75279</v>
      </c>
    </row>
    <row r="172" spans="1:21" x14ac:dyDescent="0.25">
      <c r="A172" s="1" t="s">
        <v>20</v>
      </c>
      <c r="B172" s="1" t="s">
        <v>49</v>
      </c>
      <c r="C172" s="1" t="s">
        <v>6</v>
      </c>
      <c r="D172" s="1" t="s">
        <v>33</v>
      </c>
      <c r="E172" s="1" t="s">
        <v>7</v>
      </c>
      <c r="F172" s="1"/>
      <c r="G172" s="2">
        <v>9677.5400600000012</v>
      </c>
      <c r="J172" s="1" t="s">
        <v>49</v>
      </c>
      <c r="K172" s="1" t="s">
        <v>6</v>
      </c>
      <c r="L172" s="1" t="s">
        <v>33</v>
      </c>
      <c r="M172" s="1" t="s">
        <v>30</v>
      </c>
      <c r="N172" s="2">
        <v>9229.5156700000007</v>
      </c>
      <c r="P172" s="1" t="s">
        <v>20</v>
      </c>
      <c r="Q172" s="1" t="s">
        <v>22</v>
      </c>
      <c r="R172" s="1" t="s">
        <v>6</v>
      </c>
      <c r="S172" s="1" t="s">
        <v>33</v>
      </c>
      <c r="T172" s="1" t="s">
        <v>31</v>
      </c>
      <c r="U172" s="2">
        <v>518.18352000000004</v>
      </c>
    </row>
    <row r="173" spans="1:21" x14ac:dyDescent="0.25">
      <c r="A173" s="1" t="s">
        <v>20</v>
      </c>
      <c r="B173" s="1" t="s">
        <v>50</v>
      </c>
      <c r="C173" s="1" t="s">
        <v>6</v>
      </c>
      <c r="D173" s="1" t="s">
        <v>33</v>
      </c>
      <c r="E173" s="1" t="s">
        <v>7</v>
      </c>
      <c r="F173" s="1"/>
      <c r="G173" s="2">
        <v>6604.9152699999995</v>
      </c>
      <c r="J173" s="1" t="s">
        <v>50</v>
      </c>
      <c r="K173" s="1" t="s">
        <v>6</v>
      </c>
      <c r="L173" s="1" t="s">
        <v>33</v>
      </c>
      <c r="M173" s="1" t="s">
        <v>30</v>
      </c>
      <c r="N173" s="2">
        <v>6476.2584299999999</v>
      </c>
      <c r="P173" s="1" t="s">
        <v>20</v>
      </c>
      <c r="Q173" s="1" t="s">
        <v>23</v>
      </c>
      <c r="R173" s="1" t="s">
        <v>6</v>
      </c>
      <c r="S173" s="1" t="s">
        <v>33</v>
      </c>
      <c r="T173" s="1" t="s">
        <v>31</v>
      </c>
      <c r="U173" s="2">
        <v>9601.5622899999998</v>
      </c>
    </row>
    <row r="174" spans="1:21" x14ac:dyDescent="0.25">
      <c r="A174" s="1" t="s">
        <v>20</v>
      </c>
      <c r="B174" s="1" t="s">
        <v>51</v>
      </c>
      <c r="C174" s="1" t="s">
        <v>6</v>
      </c>
      <c r="D174" s="1" t="s">
        <v>33</v>
      </c>
      <c r="E174" s="1" t="s">
        <v>7</v>
      </c>
      <c r="F174" s="1"/>
      <c r="G174" s="2">
        <v>975.01108999999997</v>
      </c>
      <c r="J174" s="1" t="s">
        <v>51</v>
      </c>
      <c r="K174" s="1" t="s">
        <v>6</v>
      </c>
      <c r="L174" s="1" t="s">
        <v>33</v>
      </c>
      <c r="M174" s="1" t="s">
        <v>30</v>
      </c>
      <c r="N174" s="2">
        <v>956.88644000000011</v>
      </c>
      <c r="P174" s="1" t="s">
        <v>20</v>
      </c>
      <c r="Q174" s="1" t="s">
        <v>24</v>
      </c>
      <c r="R174" s="1" t="s">
        <v>6</v>
      </c>
      <c r="S174" s="1" t="s">
        <v>33</v>
      </c>
      <c r="T174" s="1" t="s">
        <v>31</v>
      </c>
      <c r="U174" s="2">
        <v>6517.9069600000003</v>
      </c>
    </row>
    <row r="175" spans="1:21" x14ac:dyDescent="0.25">
      <c r="A175" s="1" t="s">
        <v>20</v>
      </c>
      <c r="B175" s="1" t="s">
        <v>52</v>
      </c>
      <c r="C175" s="1" t="s">
        <v>6</v>
      </c>
      <c r="D175" s="1" t="s">
        <v>33</v>
      </c>
      <c r="E175" s="1" t="s">
        <v>7</v>
      </c>
      <c r="F175" s="1"/>
      <c r="G175" s="2">
        <v>3188.2503700000002</v>
      </c>
      <c r="J175" s="1" t="s">
        <v>52</v>
      </c>
      <c r="K175" s="1" t="s">
        <v>6</v>
      </c>
      <c r="L175" s="1" t="s">
        <v>33</v>
      </c>
      <c r="M175" s="1" t="s">
        <v>30</v>
      </c>
      <c r="N175" s="2">
        <v>3373.0821900000001</v>
      </c>
      <c r="P175" s="1" t="s">
        <v>20</v>
      </c>
      <c r="Q175" s="1" t="s">
        <v>25</v>
      </c>
      <c r="R175" s="1" t="s">
        <v>6</v>
      </c>
      <c r="S175" s="1" t="s">
        <v>33</v>
      </c>
      <c r="T175" s="1" t="s">
        <v>31</v>
      </c>
      <c r="U175" s="2">
        <v>938.07865000000004</v>
      </c>
    </row>
    <row r="176" spans="1:21" x14ac:dyDescent="0.25">
      <c r="A176" s="1" t="s">
        <v>20</v>
      </c>
      <c r="B176" s="1" t="s">
        <v>53</v>
      </c>
      <c r="C176" s="1" t="s">
        <v>6</v>
      </c>
      <c r="D176" s="1" t="s">
        <v>33</v>
      </c>
      <c r="E176" s="1" t="s">
        <v>7</v>
      </c>
      <c r="F176" s="1"/>
      <c r="G176" s="2">
        <v>8188.1655300000002</v>
      </c>
      <c r="J176" s="1" t="s">
        <v>53</v>
      </c>
      <c r="K176" s="1" t="s">
        <v>6</v>
      </c>
      <c r="L176" s="1" t="s">
        <v>33</v>
      </c>
      <c r="M176" s="1" t="s">
        <v>30</v>
      </c>
      <c r="N176" s="2">
        <v>8081.2474299999994</v>
      </c>
      <c r="P176" s="1" t="s">
        <v>20</v>
      </c>
      <c r="Q176" s="1" t="s">
        <v>26</v>
      </c>
      <c r="R176" s="1" t="s">
        <v>6</v>
      </c>
      <c r="S176" s="1" t="s">
        <v>33</v>
      </c>
      <c r="T176" s="1" t="s">
        <v>31</v>
      </c>
      <c r="U176" s="2">
        <v>3200.2280499999997</v>
      </c>
    </row>
    <row r="177" spans="1:21" x14ac:dyDescent="0.25">
      <c r="A177" s="1" t="s">
        <v>20</v>
      </c>
      <c r="B177" s="1" t="s">
        <v>54</v>
      </c>
      <c r="C177" s="1" t="s">
        <v>6</v>
      </c>
      <c r="D177" s="1" t="s">
        <v>33</v>
      </c>
      <c r="E177" s="1" t="s">
        <v>7</v>
      </c>
      <c r="F177" s="1"/>
      <c r="G177" s="2">
        <v>3077.7656099999999</v>
      </c>
      <c r="J177" s="1" t="s">
        <v>54</v>
      </c>
      <c r="K177" s="1" t="s">
        <v>6</v>
      </c>
      <c r="L177" s="1" t="s">
        <v>33</v>
      </c>
      <c r="M177" s="1" t="s">
        <v>30</v>
      </c>
      <c r="N177" s="2">
        <v>2994.0590099999999</v>
      </c>
      <c r="P177" s="1" t="s">
        <v>20</v>
      </c>
      <c r="Q177" s="1" t="s">
        <v>27</v>
      </c>
      <c r="R177" s="1" t="s">
        <v>6</v>
      </c>
      <c r="S177" s="1" t="s">
        <v>33</v>
      </c>
      <c r="T177" s="1" t="s">
        <v>31</v>
      </c>
      <c r="U177" s="2">
        <v>7611.7371499999999</v>
      </c>
    </row>
    <row r="178" spans="1:21" x14ac:dyDescent="0.25">
      <c r="P178" s="1" t="s">
        <v>20</v>
      </c>
      <c r="Q178" s="1" t="s">
        <v>28</v>
      </c>
      <c r="R178" s="1" t="s">
        <v>6</v>
      </c>
      <c r="S178" s="1" t="s">
        <v>33</v>
      </c>
      <c r="T178" s="1" t="s">
        <v>31</v>
      </c>
      <c r="U178" s="2">
        <v>3053.3240900000001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1" sqref="E1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opLeftCell="A9" workbookViewId="0">
      <selection activeCell="I30" sqref="I30"/>
    </sheetView>
  </sheetViews>
  <sheetFormatPr defaultRowHeight="12.5" x14ac:dyDescent="0.25"/>
  <cols>
    <col min="1" max="1" width="23.90625" customWidth="1"/>
    <col min="2" max="2" width="16.6328125" customWidth="1"/>
    <col min="3" max="3" width="17.1796875" customWidth="1"/>
    <col min="4" max="4" width="16.54296875" customWidth="1"/>
    <col min="5" max="5" width="16.6328125" customWidth="1"/>
    <col min="7" max="7" width="23.54296875" customWidth="1"/>
    <col min="8" max="8" width="21.81640625" customWidth="1"/>
    <col min="9" max="9" width="20.36328125" customWidth="1"/>
  </cols>
  <sheetData>
    <row r="2" spans="1:8" s="7" customFormat="1" ht="13.5" thickBot="1" x14ac:dyDescent="0.35">
      <c r="A2" s="10" t="s">
        <v>69</v>
      </c>
      <c r="B2" s="10" t="s">
        <v>64</v>
      </c>
      <c r="C2" s="10" t="s">
        <v>65</v>
      </c>
      <c r="D2" s="10" t="s">
        <v>66</v>
      </c>
      <c r="E2" s="11" t="s">
        <v>67</v>
      </c>
    </row>
    <row r="3" spans="1:8" s="7" customFormat="1" ht="33" customHeight="1" x14ac:dyDescent="0.25">
      <c r="A3" s="19" t="s">
        <v>63</v>
      </c>
      <c r="B3" s="21">
        <v>8098086566</v>
      </c>
      <c r="C3" s="21">
        <v>8107420209.5600004</v>
      </c>
      <c r="D3" s="21">
        <v>8104046596</v>
      </c>
      <c r="E3" s="21">
        <v>7308192449.9200001</v>
      </c>
      <c r="G3" s="7" t="s">
        <v>72</v>
      </c>
      <c r="H3" s="16">
        <v>8260683880.29</v>
      </c>
    </row>
    <row r="4" spans="1:8" s="7" customFormat="1" ht="13" thickBot="1" x14ac:dyDescent="0.3">
      <c r="A4" s="20"/>
      <c r="B4" s="22"/>
      <c r="C4" s="22"/>
      <c r="D4" s="22"/>
      <c r="E4" s="22"/>
      <c r="G4" s="7" t="s">
        <v>73</v>
      </c>
      <c r="H4" s="16">
        <v>8441741912.1599998</v>
      </c>
    </row>
    <row r="5" spans="1:8" s="7" customFormat="1" ht="13.5" thickBot="1" x14ac:dyDescent="0.3">
      <c r="A5" s="8" t="s">
        <v>68</v>
      </c>
      <c r="B5" s="13">
        <v>129661724.89</v>
      </c>
      <c r="C5" s="13">
        <v>153263670.72999999</v>
      </c>
      <c r="D5" s="13">
        <v>225565566.28</v>
      </c>
      <c r="E5" s="13">
        <v>124368848.88</v>
      </c>
      <c r="G5" s="7" t="s">
        <v>71</v>
      </c>
      <c r="H5" s="16">
        <f>H3-H4</f>
        <v>-181058031.86999989</v>
      </c>
    </row>
    <row r="6" spans="1:8" s="7" customFormat="1" x14ac:dyDescent="0.25">
      <c r="A6" s="7" t="s">
        <v>70</v>
      </c>
      <c r="B6" s="14">
        <f>SUM(B3:B5)</f>
        <v>8227748290.8900003</v>
      </c>
      <c r="C6" s="14">
        <f>SUM(C3:C5)</f>
        <v>8260683880.29</v>
      </c>
      <c r="D6" s="14">
        <f>SUM(D3:D5)</f>
        <v>8329612162.2799997</v>
      </c>
      <c r="E6" s="14">
        <f>SUM(E3:E5)</f>
        <v>7432561298.8000002</v>
      </c>
      <c r="G6" s="7" t="s">
        <v>74</v>
      </c>
      <c r="H6" s="16">
        <v>7432561298.8000002</v>
      </c>
    </row>
    <row r="7" spans="1:8" s="7" customFormat="1" ht="13" thickBot="1" x14ac:dyDescent="0.3">
      <c r="B7" s="14"/>
      <c r="C7" s="14"/>
      <c r="D7" s="14"/>
      <c r="E7" s="14"/>
      <c r="G7" s="7" t="s">
        <v>75</v>
      </c>
      <c r="H7" s="16">
        <v>8373803098.4700003</v>
      </c>
    </row>
    <row r="8" spans="1:8" s="7" customFormat="1" ht="27" customHeight="1" thickBot="1" x14ac:dyDescent="0.3">
      <c r="A8" s="9" t="s">
        <v>63</v>
      </c>
      <c r="B8" s="13">
        <v>8098086566</v>
      </c>
      <c r="C8" s="13">
        <v>8301022540.96</v>
      </c>
      <c r="D8" s="13">
        <v>8104046596</v>
      </c>
      <c r="E8" s="13">
        <v>8151123220.25</v>
      </c>
      <c r="G8" s="7" t="s">
        <v>71</v>
      </c>
      <c r="H8" s="16">
        <f>H6-H7</f>
        <v>-941241799.67000008</v>
      </c>
    </row>
    <row r="9" spans="1:8" s="7" customFormat="1" ht="31.5" thickBot="1" x14ac:dyDescent="0.3">
      <c r="A9" s="9" t="s">
        <v>68</v>
      </c>
      <c r="B9" s="13">
        <v>129661724.89</v>
      </c>
      <c r="C9" s="13">
        <v>140719371.19999999</v>
      </c>
      <c r="D9" s="13">
        <v>225565566.28</v>
      </c>
      <c r="E9" s="13">
        <v>222679878.22</v>
      </c>
    </row>
    <row r="10" spans="1:8" x14ac:dyDescent="0.25">
      <c r="A10" s="7" t="s">
        <v>70</v>
      </c>
      <c r="B10" s="4">
        <f>SUM(B8:B9)</f>
        <v>8227748290.8900003</v>
      </c>
      <c r="C10" s="4">
        <f>SUM(C8:C9)</f>
        <v>8441741912.1599998</v>
      </c>
      <c r="D10" s="4">
        <f>SUM(D8:D9)</f>
        <v>8329612162.2799997</v>
      </c>
      <c r="E10" s="4">
        <f>SUM(E8:E9)</f>
        <v>8373803098.4700003</v>
      </c>
    </row>
    <row r="11" spans="1:8" x14ac:dyDescent="0.25">
      <c r="A11" s="15" t="s">
        <v>71</v>
      </c>
      <c r="C11" s="4">
        <f>C6-C10</f>
        <v>-181058031.86999989</v>
      </c>
      <c r="E11" s="4">
        <f>E6-E10</f>
        <v>-941241799.67000008</v>
      </c>
    </row>
    <row r="13" spans="1:8" ht="13" thickBot="1" x14ac:dyDescent="0.3"/>
    <row r="14" spans="1:8" ht="13" thickBot="1" x14ac:dyDescent="0.3">
      <c r="B14" s="12">
        <v>455838.98</v>
      </c>
      <c r="C14" s="6">
        <v>462378.48</v>
      </c>
    </row>
    <row r="15" spans="1:8" ht="13" thickBot="1" x14ac:dyDescent="0.3">
      <c r="B15" s="12">
        <v>505120</v>
      </c>
    </row>
    <row r="16" spans="1:8" ht="13" thickBot="1" x14ac:dyDescent="0.3">
      <c r="B16" s="12">
        <v>128700765.91</v>
      </c>
      <c r="C16" s="6">
        <v>140256992.72</v>
      </c>
    </row>
    <row r="17" spans="2:3" x14ac:dyDescent="0.25">
      <c r="B17" s="3">
        <f>SUM(B14:B16)</f>
        <v>129661724.89</v>
      </c>
      <c r="C17" s="3">
        <f>SUM(C14:C16)</f>
        <v>140719371.19999999</v>
      </c>
    </row>
  </sheetData>
  <mergeCells count="5">
    <mergeCell ref="A3:A4"/>
    <mergeCell ref="B3:B4"/>
    <mergeCell ref="C3:C4"/>
    <mergeCell ref="D3:D4"/>
    <mergeCell ref="E3:E4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categorie_economiche</vt:lpstr>
      <vt:lpstr>Piemonte</vt:lpstr>
      <vt:lpstr>Sanità_cpt_totale</vt:lpstr>
      <vt:lpstr>aree_geografiche_incidenza</vt:lpstr>
      <vt:lpstr>perimetrazione_Regione_Piemonte</vt:lpstr>
    </vt:vector>
  </TitlesOfParts>
  <Company>Regione Piemonte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Settore Sistemi Informativi</dc:creator>
  <cp:lastModifiedBy>Enrico</cp:lastModifiedBy>
  <dcterms:created xsi:type="dcterms:W3CDTF">2018-11-05T10:40:58Z</dcterms:created>
  <dcterms:modified xsi:type="dcterms:W3CDTF">2019-01-29T09:12:48Z</dcterms:modified>
</cp:coreProperties>
</file>