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  <sheet name="2013-2015" sheetId="10" state="visible" r:id="rId12"/>
  </sheets>
  <definedNames>
    <definedName function="false" hidden="false" localSheetId="9" name="_xlnm.Print_Area" vbProcedure="false">'2013-2015'!$A$1:$G$18</definedName>
    <definedName function="false" hidden="false" localSheetId="8" name="_xlnm.Print_Area" vbProcedure="false">'2014-2016'!$A$1:$G$18</definedName>
    <definedName function="false" hidden="false" localSheetId="7" name="_xlnm.Print_Area" vbProcedure="false">'2015-2017'!$A$1:$G$18</definedName>
    <definedName function="false" hidden="false" localSheetId="6" name="_xlnm.Print_Area" vbProcedure="false">'2016-2018'!$A$1:$G$18</definedName>
    <definedName function="false" hidden="false" localSheetId="5" name="_xlnm.Print_Area" vbProcedure="false">'2017-2019'!$A$1:$G$20</definedName>
    <definedName function="false" hidden="false" localSheetId="4" name="_xlnm.Print_Area" vbProcedure="false">'2018-2020'!$A$1:$G$21</definedName>
    <definedName function="false" hidden="false" localSheetId="3" name="_xlnm.Print_Area" vbProcedure="false">'2019-2021'!$A$1:$H$20</definedName>
    <definedName function="false" hidden="false" localSheetId="2" name="_xlnm.Print_Area" vbProcedure="false">'2020-2022'!$A$1:$H$18</definedName>
    <definedName function="false" hidden="false" localSheetId="1" name="_xlnm.Print_Area" vbProcedure="false">'2021-2023'!$A$1:$H$19</definedName>
    <definedName function="false" hidden="false" localSheetId="0" name="_xlnm.Print_Area" vbProcedure="false">'2022-2024'!$A$1:$H$19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<sst xmlns="http://schemas.openxmlformats.org/spreadsheetml/2006/main" count="236" uniqueCount="44">
  <si>
    <t xml:space="preserve">Tab. 8.24  Strutture ricettive e posti letto per agenzia turistica locale (ATL) - Anni 2022-2024</t>
  </si>
  <si>
    <t xml:space="preserve">ATL</t>
  </si>
  <si>
    <t xml:space="preserve">Strutture</t>
  </si>
  <si>
    <t xml:space="preserve">Posti letto</t>
  </si>
  <si>
    <t xml:space="preserve">Turismo Torino e Provincia</t>
  </si>
  <si>
    <t xml:space="preserve">Distretto turistico dei Laghi</t>
  </si>
  <si>
    <t xml:space="preserve">Cuneo</t>
  </si>
  <si>
    <t xml:space="preserve">Alexala</t>
  </si>
  <si>
    <t xml:space="preserve">Langhe Monferrato e Roero (a)</t>
  </si>
  <si>
    <t xml:space="preserve">Terre dell'Alto Piemonte (b)</t>
  </si>
  <si>
    <t xml:space="preserve">-</t>
  </si>
  <si>
    <t xml:space="preserve">Biella Valsesia e Vercelli (c)</t>
  </si>
  <si>
    <t xml:space="preserve">Novara</t>
  </si>
  <si>
    <t xml:space="preserve">Piemonte</t>
  </si>
  <si>
    <t xml:space="preserve">(a) Nel 2019 l'ATL di Asti viene fusa con l'ATL Langhe Roero. La nuova ATL prende la denominazione di Langhe Monferrato e Roero.</t>
  </si>
  <si>
    <t xml:space="preserve">(b) Nel 2022, l'ATL Biella Valsesia Vercelli e l'ATL di Novara vengono fuse. La nuova ATL prende la denominazione di ATL Terre dell'Alto Piemonte.</t>
  </si>
  <si>
    <t xml:space="preserve">(c) Nel 2020 l'ATL di Biella viene fusa con l'ATL Valsesia e Vercelli. La nuova ATL prende la denominazione di Biella Valsesia e Vercelli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</si>
  <si>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statisco del turismo 2024 edizione 2025</t>
    </r>
  </si>
  <si>
    <t xml:space="preserve">Tab. 8.24  Strutture ricettive e posti letto per agenzia turistica locale (ATL) - Anni 2021-2023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</si>
  <si>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statisco del turismo 2023 edizione 2024</t>
    </r>
  </si>
  <si>
    <t xml:space="preserve">Tab. 8.24  Strutture ricettive e posti letto per agenzia turistica locale (ATL) - Anni 2020-2022</t>
  </si>
  <si>
    <t xml:space="preserve">Biella Valsesia e Vercelli (a)</t>
  </si>
  <si>
    <t xml:space="preserve">Langhe Monferrato e Roero (b)</t>
  </si>
  <si>
    <t xml:space="preserve">(a) Nel 2020 l'ATL di Biella viene fusa con l'ATL Valsesia e Vercelli. La nuova ATL prende la denominazione Di Biella Valsesia e Vercelli</t>
  </si>
  <si>
    <t xml:space="preserve">(b) Nel 2019 l'ATL di Asti viene fusa con l'ATL Langhe Roero. La nuova ATL prende la denominazione di Langhe Monferrato e Roero.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</si>
  <si>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statisco del turismo 2022 edizione 2023</t>
    </r>
  </si>
  <si>
    <t xml:space="preserve">Tab. 8.24  Strutture ricettive e posti letto per agenzia turistica locale (ATL) - Anni 2019-2021</t>
  </si>
  <si>
    <t xml:space="preserve">Biella (a)</t>
  </si>
  <si>
    <t xml:space="preserve">Valsesia e Vercelli (a)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</si>
  <si>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statisco del turismo 2021 edizione 2022</t>
    </r>
  </si>
  <si>
    <t xml:space="preserve">Tab. 8.24  Strutture ricettive e posti letto per agenzia turistica locale (ATL) - Anni 2018-2020 </t>
  </si>
  <si>
    <t xml:space="preserve">Valsesia e Vercelli</t>
  </si>
  <si>
    <t xml:space="preserve">Langhe e Roero (b)</t>
  </si>
  <si>
    <t xml:space="preserve">Asti</t>
  </si>
  <si>
    <t xml:space="preserve">(a) Nel 2020 l'ATL di Biella viene fusa con l'ATL Valsesia e Vercelli.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</si>
  <si>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</si>
  <si>
    <t xml:space="preserve">Tab. 8.24  Strutture ricettive e posti letto per agenzia turistica locale (ATL) - Anni 2017-2019 </t>
  </si>
  <si>
    <t xml:space="preserve">Biella</t>
  </si>
  <si>
    <t xml:space="preserve">Langhe e Roero (a)</t>
  </si>
  <si>
    <t xml:space="preserve">Tab. 8.24  Strutture ricettive e posti letto per agenzia turistica locale (ATL) - Anni 2016-2018 </t>
  </si>
  <si>
    <t xml:space="preserve">Langhe e Roero</t>
  </si>
  <si>
    <t xml:space="preserve">Tab. 8.24  Strutture ricettive e posti letto per agenzia turistica locale (ATL) - Anni 2015-2017 </t>
  </si>
  <si>
    <t xml:space="preserve">Tab. 8.24  Strutture ricettive e posti letto per agenzia turistica locale (ATL) - Anni 2014-2016 </t>
  </si>
  <si>
    <t xml:space="preserve">Tab. 8.24  Strutture ricettive e posti letto per agenzia turistica locale (ATL) - Anni 2013-2015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</si>
</sst>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3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Foglio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14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3"/>
      <c r="G1" s="3"/>
    </row>
    <row r="2" customFormat="false" ht="16.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2024</v>
      </c>
      <c r="C3" s="7"/>
      <c r="D3" s="7" t="n">
        <v>2023</v>
      </c>
      <c r="E3" s="7"/>
      <c r="F3" s="7" t="n">
        <v>2022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12364</v>
      </c>
      <c r="C5" s="10" t="n">
        <v>115159</v>
      </c>
      <c r="D5" s="10" t="n">
        <v>8893</v>
      </c>
      <c r="E5" s="10" t="n">
        <v>100594</v>
      </c>
      <c r="F5" s="10" t="n">
        <v>5839</v>
      </c>
      <c r="G5" s="10" t="n">
        <v>88986</v>
      </c>
    </row>
    <row r="6" customFormat="false" ht="12.75" hidden="false" customHeight="false" outlineLevel="0" collapsed="false">
      <c r="A6" s="9" t="s">
        <v>5</v>
      </c>
      <c r="B6" s="10" t="n">
        <v>5739</v>
      </c>
      <c r="C6" s="10" t="n">
        <v>76113</v>
      </c>
      <c r="D6" s="10" t="n">
        <v>4728</v>
      </c>
      <c r="E6" s="10" t="n">
        <v>70326</v>
      </c>
      <c r="F6" s="10" t="n">
        <v>3696</v>
      </c>
      <c r="G6" s="10" t="n">
        <v>65569</v>
      </c>
    </row>
    <row r="7" customFormat="false" ht="12.75" hidden="false" customHeight="false" outlineLevel="0" collapsed="false">
      <c r="A7" s="9" t="s">
        <v>6</v>
      </c>
      <c r="B7" s="10" t="n">
        <v>3052</v>
      </c>
      <c r="C7" s="10" t="n">
        <v>38143</v>
      </c>
      <c r="D7" s="10" t="n">
        <v>2437</v>
      </c>
      <c r="E7" s="10" t="n">
        <v>35419</v>
      </c>
      <c r="F7" s="10" t="n">
        <v>1937</v>
      </c>
      <c r="G7" s="10" t="n">
        <v>32021</v>
      </c>
    </row>
    <row r="8" customFormat="false" ht="12.75" hidden="false" customHeight="false" outlineLevel="0" collapsed="false">
      <c r="A8" s="9" t="s">
        <v>7</v>
      </c>
      <c r="B8" s="10" t="n">
        <v>1844</v>
      </c>
      <c r="C8" s="10" t="n">
        <v>17871</v>
      </c>
      <c r="D8" s="10" t="n">
        <v>1468</v>
      </c>
      <c r="E8" s="10" t="n">
        <v>16042</v>
      </c>
      <c r="F8" s="10" t="n">
        <v>1183</v>
      </c>
      <c r="G8" s="10" t="n">
        <v>14310</v>
      </c>
    </row>
    <row r="9" customFormat="false" ht="12.75" hidden="false" customHeight="false" outlineLevel="0" collapsed="false">
      <c r="A9" s="9" t="s">
        <v>8</v>
      </c>
      <c r="B9" s="11" t="n">
        <v>4294</v>
      </c>
      <c r="C9" s="11" t="n">
        <v>34844</v>
      </c>
      <c r="D9" s="11" t="n">
        <v>3502</v>
      </c>
      <c r="E9" s="11" t="n">
        <v>30680</v>
      </c>
      <c r="F9" s="11" t="n">
        <v>2799</v>
      </c>
      <c r="G9" s="11" t="n">
        <v>27318</v>
      </c>
    </row>
    <row r="10" customFormat="false" ht="12.75" hidden="false" customHeight="true" outlineLevel="0" collapsed="false">
      <c r="A10" s="9" t="s">
        <v>9</v>
      </c>
      <c r="B10" s="10" t="n">
        <v>1950</v>
      </c>
      <c r="C10" s="10" t="n">
        <v>22303</v>
      </c>
      <c r="D10" s="10" t="n">
        <v>1418</v>
      </c>
      <c r="E10" s="10" t="n">
        <v>20157</v>
      </c>
      <c r="F10" s="10" t="s">
        <v>10</v>
      </c>
      <c r="G10" s="10" t="s">
        <v>10</v>
      </c>
    </row>
    <row r="11" customFormat="false" ht="12.75" hidden="false" customHeight="false" outlineLevel="0" collapsed="false">
      <c r="A11" s="9" t="s">
        <v>11</v>
      </c>
      <c r="B11" s="10" t="s">
        <v>10</v>
      </c>
      <c r="C11" s="10" t="s">
        <v>10</v>
      </c>
      <c r="D11" s="10" t="s">
        <v>10</v>
      </c>
      <c r="E11" s="10" t="s">
        <v>10</v>
      </c>
      <c r="F11" s="12" t="n">
        <v>781</v>
      </c>
      <c r="G11" s="12" t="n">
        <v>13617</v>
      </c>
    </row>
    <row r="12" customFormat="false" ht="12.75" hidden="false" customHeight="false" outlineLevel="0" collapsed="false">
      <c r="A12" s="9" t="s">
        <v>12</v>
      </c>
      <c r="B12" s="10" t="s">
        <v>10</v>
      </c>
      <c r="C12" s="10" t="s">
        <v>10</v>
      </c>
      <c r="D12" s="10" t="s">
        <v>10</v>
      </c>
      <c r="E12" s="10" t="s">
        <v>10</v>
      </c>
      <c r="F12" s="10" t="n">
        <v>308</v>
      </c>
      <c r="G12" s="10" t="n">
        <v>4929</v>
      </c>
    </row>
    <row r="13" customFormat="false" ht="18" hidden="false" customHeight="true" outlineLevel="0" collapsed="false">
      <c r="A13" s="13" t="s">
        <v>13</v>
      </c>
      <c r="B13" s="14" t="n">
        <v>29243</v>
      </c>
      <c r="C13" s="14" t="n">
        <v>304433</v>
      </c>
      <c r="D13" s="14" t="n">
        <v>22446</v>
      </c>
      <c r="E13" s="14" t="n">
        <v>273218</v>
      </c>
      <c r="F13" s="14" t="n">
        <v>16543</v>
      </c>
      <c r="G13" s="14" t="n">
        <v>246750</v>
      </c>
    </row>
    <row r="14" customFormat="false" ht="12.75" hidden="false" customHeight="false" outlineLevel="0" collapsed="false">
      <c r="A14" s="15"/>
      <c r="B14" s="15"/>
      <c r="C14" s="15"/>
      <c r="D14" s="15"/>
      <c r="E14" s="15"/>
      <c r="F14" s="15"/>
      <c r="G14" s="15"/>
    </row>
    <row r="15" customFormat="false" ht="12.75" hidden="false" customHeight="false" outlineLevel="0" collapsed="false">
      <c r="A15" s="16" t="s">
        <v>14</v>
      </c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6" t="s">
        <v>15</v>
      </c>
      <c r="B16" s="15"/>
      <c r="C16" s="15"/>
      <c r="D16" s="15"/>
      <c r="E16" s="15"/>
      <c r="F16" s="15"/>
      <c r="G16" s="15"/>
    </row>
    <row r="17" customFormat="false" ht="12.75" hidden="false" customHeight="false" outlineLevel="0" collapsed="false">
      <c r="A17" s="16" t="s">
        <v>16</v>
      </c>
      <c r="B17" s="15"/>
      <c r="C17" s="15"/>
      <c r="D17" s="15"/>
      <c r="E17" s="15"/>
      <c r="F17" s="15"/>
      <c r="G17" s="15"/>
    </row>
    <row r="18" customFormat="false" ht="12.75" hidden="false" customHeight="true" outlineLevel="0" collapsed="false">
      <c r="A18" s="17" t="s">
        <v>17</v>
      </c>
      <c r="B18" s="16"/>
      <c r="C18" s="16"/>
      <c r="D18" s="16"/>
      <c r="E18" s="16"/>
      <c r="F18" s="18"/>
      <c r="G18" s="18"/>
    </row>
    <row r="19" customFormat="false" ht="12.75" hidden="false" customHeight="false" outlineLevel="0" collapsed="false">
      <c r="A19" s="19"/>
      <c r="B19" s="20"/>
      <c r="C19" s="20"/>
      <c r="D19" s="20"/>
      <c r="E19" s="20"/>
      <c r="F19" s="21"/>
      <c r="G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1"/>
      <c r="G20" s="21"/>
    </row>
    <row r="21" customFormat="false" ht="12.75" hidden="false" customHeight="false" outlineLevel="0" collapsed="false">
      <c r="A21" s="15"/>
      <c r="B21" s="15"/>
      <c r="C21" s="15"/>
      <c r="D21" s="15" t="s">
        <v>10</v>
      </c>
      <c r="E21" s="15"/>
      <c r="F21" s="21"/>
      <c r="G21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1.56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43</v>
      </c>
      <c r="B1" s="2"/>
      <c r="C1" s="2"/>
      <c r="D1" s="3"/>
      <c r="E1" s="3"/>
      <c r="F1" s="3"/>
      <c r="G1" s="3"/>
    </row>
    <row r="2" customFormat="false" ht="15.75" hidden="false" customHeight="false" outlineLevel="0" collapsed="false">
      <c r="A2" s="4"/>
      <c r="B2" s="5"/>
      <c r="C2" s="5"/>
      <c r="D2" s="3"/>
      <c r="E2" s="3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2015</v>
      </c>
      <c r="C3" s="7"/>
      <c r="D3" s="7" t="n">
        <v>2014</v>
      </c>
      <c r="E3" s="7"/>
      <c r="F3" s="7" t="n">
        <v>2013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1893</v>
      </c>
      <c r="C5" s="10" t="n">
        <v>70698</v>
      </c>
      <c r="D5" s="10" t="n">
        <v>1803</v>
      </c>
      <c r="E5" s="10" t="n">
        <v>69107</v>
      </c>
      <c r="F5" s="10" t="n">
        <v>1750</v>
      </c>
      <c r="G5" s="10" t="n">
        <v>68596</v>
      </c>
    </row>
    <row r="6" customFormat="false" ht="12.75" hidden="false" customHeight="false" outlineLevel="0" collapsed="false">
      <c r="A6" s="9" t="s">
        <v>37</v>
      </c>
      <c r="B6" s="10" t="n">
        <v>247</v>
      </c>
      <c r="C6" s="10" t="n">
        <v>6197</v>
      </c>
      <c r="D6" s="10" t="n">
        <v>242</v>
      </c>
      <c r="E6" s="10" t="n">
        <v>6210</v>
      </c>
      <c r="F6" s="10" t="n">
        <v>221</v>
      </c>
      <c r="G6" s="10" t="n">
        <v>6020</v>
      </c>
    </row>
    <row r="7" customFormat="false" ht="12.75" hidden="false" customHeight="false" outlineLevel="0" collapsed="false">
      <c r="A7" s="9" t="s">
        <v>31</v>
      </c>
      <c r="B7" s="10" t="n">
        <v>223</v>
      </c>
      <c r="C7" s="10" t="n">
        <v>5884</v>
      </c>
      <c r="D7" s="10" t="n">
        <v>216</v>
      </c>
      <c r="E7" s="10" t="n">
        <v>5902</v>
      </c>
      <c r="F7" s="10" t="n">
        <v>223</v>
      </c>
      <c r="G7" s="10" t="n">
        <v>6201</v>
      </c>
    </row>
    <row r="8" customFormat="false" ht="12.75" hidden="false" customHeight="false" outlineLevel="0" collapsed="false">
      <c r="A8" s="9" t="s">
        <v>5</v>
      </c>
      <c r="B8" s="10" t="n">
        <v>884</v>
      </c>
      <c r="C8" s="10" t="n">
        <v>50302</v>
      </c>
      <c r="D8" s="10" t="n">
        <v>836</v>
      </c>
      <c r="E8" s="10" t="n">
        <v>50177</v>
      </c>
      <c r="F8" s="10" t="n">
        <v>807</v>
      </c>
      <c r="G8" s="10" t="n">
        <v>50589</v>
      </c>
    </row>
    <row r="9" customFormat="false" ht="12.75" hidden="false" customHeight="false" outlineLevel="0" collapsed="false">
      <c r="A9" s="9" t="s">
        <v>12</v>
      </c>
      <c r="B9" s="10" t="n">
        <v>158</v>
      </c>
      <c r="C9" s="10" t="n">
        <v>4306</v>
      </c>
      <c r="D9" s="10" t="n">
        <v>138</v>
      </c>
      <c r="E9" s="10" t="n">
        <v>4075</v>
      </c>
      <c r="F9" s="10" t="n">
        <v>132</v>
      </c>
      <c r="G9" s="10" t="n">
        <v>3849</v>
      </c>
    </row>
    <row r="10" customFormat="false" ht="12.75" hidden="false" customHeight="false" outlineLevel="0" collapsed="false">
      <c r="A10" s="9" t="s">
        <v>40</v>
      </c>
      <c r="B10" s="10" t="n">
        <v>745</v>
      </c>
      <c r="C10" s="10" t="n">
        <v>11578</v>
      </c>
      <c r="D10" s="10" t="n">
        <v>706</v>
      </c>
      <c r="E10" s="10" t="n">
        <v>11269</v>
      </c>
      <c r="F10" s="10" t="n">
        <v>689</v>
      </c>
      <c r="G10" s="10" t="n">
        <v>11042</v>
      </c>
    </row>
    <row r="11" customFormat="false" ht="12.75" hidden="false" customHeight="false" outlineLevel="0" collapsed="false">
      <c r="A11" s="9" t="s">
        <v>6</v>
      </c>
      <c r="B11" s="10" t="n">
        <v>942</v>
      </c>
      <c r="C11" s="10" t="n">
        <v>27734</v>
      </c>
      <c r="D11" s="10" t="n">
        <v>895</v>
      </c>
      <c r="E11" s="10" t="n">
        <v>27569</v>
      </c>
      <c r="F11" s="10" t="n">
        <v>835</v>
      </c>
      <c r="G11" s="10" t="n">
        <v>26374</v>
      </c>
    </row>
    <row r="12" customFormat="false" ht="12.75" hidden="false" customHeight="false" outlineLevel="0" collapsed="false">
      <c r="A12" s="9" t="s">
        <v>7</v>
      </c>
      <c r="B12" s="10" t="n">
        <v>639</v>
      </c>
      <c r="C12" s="10" t="n">
        <v>11801</v>
      </c>
      <c r="D12" s="10" t="n">
        <v>606</v>
      </c>
      <c r="E12" s="10" t="n">
        <v>11593</v>
      </c>
      <c r="F12" s="10" t="n">
        <v>580</v>
      </c>
      <c r="G12" s="10" t="n">
        <v>11717</v>
      </c>
    </row>
    <row r="13" customFormat="false" ht="12.75" hidden="false" customHeight="false" outlineLevel="0" collapsed="false">
      <c r="A13" s="9" t="s">
        <v>33</v>
      </c>
      <c r="B13" s="10" t="n">
        <v>496</v>
      </c>
      <c r="C13" s="10" t="n">
        <v>7755</v>
      </c>
      <c r="D13" s="10" t="n">
        <v>543</v>
      </c>
      <c r="E13" s="10" t="n">
        <v>7161</v>
      </c>
      <c r="F13" s="10" t="n">
        <v>528</v>
      </c>
      <c r="G13" s="10" t="n">
        <v>6915</v>
      </c>
    </row>
    <row r="14" customFormat="false" ht="18" hidden="false" customHeight="true" outlineLevel="0" collapsed="false">
      <c r="A14" s="13" t="s">
        <v>13</v>
      </c>
      <c r="B14" s="14" t="n">
        <f aca="false">SUM(B5:B13)</f>
        <v>6227</v>
      </c>
      <c r="C14" s="14" t="n">
        <f aca="false">SUM(C5:C13)</f>
        <v>196255</v>
      </c>
      <c r="D14" s="14" t="n">
        <v>5985</v>
      </c>
      <c r="E14" s="14" t="n">
        <v>193063</v>
      </c>
      <c r="F14" s="14" t="n">
        <v>5765</v>
      </c>
      <c r="G14" s="14" t="n">
        <v>191303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1.25" hidden="false" customHeight="false" outlineLevel="0" collapsed="false">
      <c r="A16" s="17" t="s">
        <v>35</v>
      </c>
      <c r="B16" s="16"/>
      <c r="C16" s="16"/>
      <c r="D16" s="18"/>
      <c r="E16" s="18"/>
      <c r="F16" s="18"/>
      <c r="G16" s="18"/>
    </row>
    <row r="17" customFormat="false" ht="12.75" hidden="false" customHeight="false" outlineLevel="0" collapsed="false">
      <c r="A17" s="19"/>
      <c r="B17" s="20"/>
      <c r="C17" s="20"/>
      <c r="D17" s="21"/>
      <c r="E17" s="21"/>
      <c r="F17" s="21"/>
      <c r="G17" s="21"/>
    </row>
    <row r="18" customFormat="false" ht="12.75" hidden="false" customHeight="false" outlineLevel="0" collapsed="false">
      <c r="A18" s="20"/>
      <c r="B18" s="20"/>
      <c r="C18" s="20"/>
      <c r="D18" s="21"/>
      <c r="E18" s="21"/>
      <c r="F18" s="21"/>
      <c r="G18" s="21"/>
    </row>
    <row r="19" customFormat="false" ht="12.75" hidden="false" customHeight="false" outlineLevel="0" collapsed="false">
      <c r="A19" s="15"/>
      <c r="B19" s="15"/>
      <c r="C19" s="15"/>
      <c r="D19" s="21"/>
      <c r="E19" s="21"/>
      <c r="F19" s="21"/>
      <c r="G19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14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18</v>
      </c>
      <c r="B1" s="2"/>
      <c r="C1" s="2"/>
      <c r="D1" s="2"/>
      <c r="E1" s="2"/>
      <c r="F1" s="3"/>
      <c r="G1" s="3"/>
    </row>
    <row r="2" customFormat="false" ht="16.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2023</v>
      </c>
      <c r="C3" s="7"/>
      <c r="D3" s="7" t="n">
        <v>2022</v>
      </c>
      <c r="E3" s="7"/>
      <c r="F3" s="7" t="n">
        <v>2021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8893</v>
      </c>
      <c r="C5" s="10" t="n">
        <v>100594</v>
      </c>
      <c r="D5" s="10" t="n">
        <v>5839</v>
      </c>
      <c r="E5" s="10" t="n">
        <v>88986</v>
      </c>
      <c r="F5" s="10" t="n">
        <v>4157</v>
      </c>
      <c r="G5" s="10" t="n">
        <v>82471</v>
      </c>
    </row>
    <row r="6" customFormat="false" ht="12.75" hidden="false" customHeight="false" outlineLevel="0" collapsed="false">
      <c r="A6" s="9" t="s">
        <v>5</v>
      </c>
      <c r="B6" s="10" t="n">
        <v>4728</v>
      </c>
      <c r="C6" s="10" t="n">
        <v>70326</v>
      </c>
      <c r="D6" s="10" t="n">
        <v>3696</v>
      </c>
      <c r="E6" s="10" t="n">
        <v>65569</v>
      </c>
      <c r="F6" s="10" t="n">
        <v>3195</v>
      </c>
      <c r="G6" s="10" t="n">
        <v>63512</v>
      </c>
    </row>
    <row r="7" customFormat="false" ht="12.75" hidden="false" customHeight="false" outlineLevel="0" collapsed="false">
      <c r="A7" s="9" t="s">
        <v>6</v>
      </c>
      <c r="B7" s="10" t="n">
        <v>2437</v>
      </c>
      <c r="C7" s="10" t="n">
        <v>35419</v>
      </c>
      <c r="D7" s="10" t="n">
        <v>1937</v>
      </c>
      <c r="E7" s="10" t="n">
        <v>32021</v>
      </c>
      <c r="F7" s="10" t="n">
        <v>1745</v>
      </c>
      <c r="G7" s="10" t="n">
        <v>31342</v>
      </c>
    </row>
    <row r="8" customFormat="false" ht="12.75" hidden="false" customHeight="false" outlineLevel="0" collapsed="false">
      <c r="A8" s="9" t="s">
        <v>7</v>
      </c>
      <c r="B8" s="10" t="n">
        <v>1468</v>
      </c>
      <c r="C8" s="10" t="n">
        <v>16042</v>
      </c>
      <c r="D8" s="10" t="n">
        <v>1183</v>
      </c>
      <c r="E8" s="10" t="n">
        <v>14310</v>
      </c>
      <c r="F8" s="10" t="n">
        <v>1022</v>
      </c>
      <c r="G8" s="10" t="n">
        <v>13557</v>
      </c>
    </row>
    <row r="9" customFormat="false" ht="12.75" hidden="false" customHeight="false" outlineLevel="0" collapsed="false">
      <c r="A9" s="9" t="s">
        <v>8</v>
      </c>
      <c r="B9" s="11" t="n">
        <v>3502</v>
      </c>
      <c r="C9" s="11" t="n">
        <v>30680</v>
      </c>
      <c r="D9" s="11" t="n">
        <v>2799</v>
      </c>
      <c r="E9" s="11" t="n">
        <v>27318</v>
      </c>
      <c r="F9" s="11" t="n">
        <v>2458</v>
      </c>
      <c r="G9" s="11" t="n">
        <v>25359</v>
      </c>
    </row>
    <row r="10" customFormat="false" ht="12.75" hidden="false" customHeight="true" outlineLevel="0" collapsed="false">
      <c r="A10" s="9" t="s">
        <v>9</v>
      </c>
      <c r="B10" s="10" t="n">
        <v>1418</v>
      </c>
      <c r="C10" s="10" t="n">
        <v>20157</v>
      </c>
      <c r="D10" s="10" t="s">
        <v>10</v>
      </c>
      <c r="E10" s="10" t="s">
        <v>10</v>
      </c>
      <c r="F10" s="10" t="s">
        <v>10</v>
      </c>
      <c r="G10" s="10" t="s">
        <v>10</v>
      </c>
    </row>
    <row r="11" customFormat="false" ht="12.75" hidden="false" customHeight="false" outlineLevel="0" collapsed="false">
      <c r="A11" s="9" t="s">
        <v>11</v>
      </c>
      <c r="B11" s="10" t="s">
        <v>10</v>
      </c>
      <c r="C11" s="10" t="s">
        <v>10</v>
      </c>
      <c r="D11" s="12" t="n">
        <v>781</v>
      </c>
      <c r="E11" s="12" t="n">
        <v>13617</v>
      </c>
      <c r="F11" s="12" t="n">
        <v>680</v>
      </c>
      <c r="G11" s="12" t="n">
        <v>13213</v>
      </c>
    </row>
    <row r="12" customFormat="false" ht="12.75" hidden="false" customHeight="false" outlineLevel="0" collapsed="false">
      <c r="A12" s="9" t="s">
        <v>12</v>
      </c>
      <c r="B12" s="10" t="s">
        <v>10</v>
      </c>
      <c r="C12" s="10" t="s">
        <v>10</v>
      </c>
      <c r="D12" s="10" t="n">
        <v>308</v>
      </c>
      <c r="E12" s="10" t="n">
        <v>4929</v>
      </c>
      <c r="F12" s="10" t="n">
        <v>281</v>
      </c>
      <c r="G12" s="10" t="n">
        <v>4893</v>
      </c>
    </row>
    <row r="13" customFormat="false" ht="18" hidden="false" customHeight="true" outlineLevel="0" collapsed="false">
      <c r="A13" s="13" t="s">
        <v>13</v>
      </c>
      <c r="B13" s="14" t="n">
        <v>22446</v>
      </c>
      <c r="C13" s="14" t="n">
        <v>273218</v>
      </c>
      <c r="D13" s="14" t="n">
        <v>16543</v>
      </c>
      <c r="E13" s="14" t="n">
        <v>246750</v>
      </c>
      <c r="F13" s="14" t="n">
        <v>13538</v>
      </c>
      <c r="G13" s="14" t="n">
        <v>234347</v>
      </c>
    </row>
    <row r="14" customFormat="false" ht="12.75" hidden="false" customHeight="false" outlineLevel="0" collapsed="false">
      <c r="A14" s="15"/>
      <c r="B14" s="15"/>
      <c r="C14" s="15"/>
      <c r="D14" s="15"/>
      <c r="E14" s="15"/>
      <c r="F14" s="15"/>
      <c r="G14" s="15"/>
    </row>
    <row r="15" customFormat="false" ht="12.75" hidden="false" customHeight="false" outlineLevel="0" collapsed="false">
      <c r="A15" s="16" t="s">
        <v>14</v>
      </c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6" t="s">
        <v>15</v>
      </c>
      <c r="B16" s="15"/>
      <c r="C16" s="15"/>
      <c r="D16" s="15"/>
      <c r="E16" s="15"/>
      <c r="F16" s="15"/>
      <c r="G16" s="15"/>
    </row>
    <row r="17" customFormat="false" ht="12.75" hidden="false" customHeight="false" outlineLevel="0" collapsed="false">
      <c r="A17" s="16" t="s">
        <v>16</v>
      </c>
      <c r="B17" s="15"/>
      <c r="C17" s="15"/>
      <c r="D17" s="15"/>
      <c r="E17" s="15"/>
      <c r="F17" s="15"/>
      <c r="G17" s="15"/>
    </row>
    <row r="18" customFormat="false" ht="12.75" hidden="false" customHeight="true" outlineLevel="0" collapsed="false">
      <c r="A18" s="17" t="s">
        <v>19</v>
      </c>
      <c r="B18" s="16"/>
      <c r="C18" s="16"/>
      <c r="D18" s="16"/>
      <c r="E18" s="16"/>
      <c r="F18" s="18"/>
      <c r="G18" s="18"/>
    </row>
    <row r="19" customFormat="false" ht="12.75" hidden="false" customHeight="false" outlineLevel="0" collapsed="false">
      <c r="A19" s="19"/>
      <c r="B19" s="20"/>
      <c r="C19" s="20"/>
      <c r="D19" s="20"/>
      <c r="E19" s="20"/>
      <c r="F19" s="21"/>
      <c r="G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1"/>
      <c r="G20" s="21"/>
    </row>
    <row r="21" customFormat="false" ht="12.75" hidden="false" customHeight="false" outlineLevel="0" collapsed="false">
      <c r="A21" s="15"/>
      <c r="B21" s="15"/>
      <c r="C21" s="15"/>
      <c r="D21" s="15" t="s">
        <v>10</v>
      </c>
      <c r="E21" s="15"/>
      <c r="F21" s="21"/>
      <c r="G21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14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20</v>
      </c>
      <c r="B1" s="2"/>
      <c r="C1" s="2"/>
      <c r="D1" s="2"/>
      <c r="E1" s="2"/>
      <c r="F1" s="3"/>
      <c r="G1" s="3"/>
    </row>
    <row r="2" customFormat="false" ht="16.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2022</v>
      </c>
      <c r="C3" s="7"/>
      <c r="D3" s="7" t="n">
        <v>2021</v>
      </c>
      <c r="E3" s="7"/>
      <c r="F3" s="7" t="n">
        <v>2020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5839</v>
      </c>
      <c r="C5" s="10" t="n">
        <v>88986</v>
      </c>
      <c r="D5" s="10" t="n">
        <v>4157</v>
      </c>
      <c r="E5" s="10" t="n">
        <v>82471</v>
      </c>
      <c r="F5" s="10" t="n">
        <f aca="false">1716+1407+516</f>
        <v>3639</v>
      </c>
      <c r="G5" s="10" t="n">
        <f aca="false">38582+33393+7313</f>
        <v>79288</v>
      </c>
    </row>
    <row r="6" customFormat="false" ht="12.75" hidden="false" customHeight="false" outlineLevel="0" collapsed="false">
      <c r="A6" s="9" t="s">
        <v>21</v>
      </c>
      <c r="B6" s="12" t="n">
        <v>781</v>
      </c>
      <c r="C6" s="12" t="n">
        <v>13617</v>
      </c>
      <c r="D6" s="12" t="n">
        <v>680</v>
      </c>
      <c r="E6" s="12" t="n">
        <v>13213</v>
      </c>
      <c r="F6" s="12" t="n">
        <f aca="false">420+116+81</f>
        <v>617</v>
      </c>
      <c r="G6" s="12" t="n">
        <f aca="false">9357+3189+504</f>
        <v>13050</v>
      </c>
    </row>
    <row r="7" customFormat="false" ht="12.75" hidden="false" customHeight="false" outlineLevel="0" collapsed="false">
      <c r="A7" s="9" t="s">
        <v>5</v>
      </c>
      <c r="B7" s="10" t="n">
        <v>3696</v>
      </c>
      <c r="C7" s="10" t="n">
        <v>65569</v>
      </c>
      <c r="D7" s="10" t="n">
        <v>3195</v>
      </c>
      <c r="E7" s="10" t="n">
        <v>63512</v>
      </c>
      <c r="F7" s="10" t="n">
        <f aca="false">1931+688+274</f>
        <v>2893</v>
      </c>
      <c r="G7" s="10" t="n">
        <f aca="false">37134+16396+8656</f>
        <v>62186</v>
      </c>
    </row>
    <row r="8" customFormat="false" ht="12.75" hidden="false" customHeight="false" outlineLevel="0" collapsed="false">
      <c r="A8" s="9" t="s">
        <v>12</v>
      </c>
      <c r="B8" s="10" t="n">
        <v>308</v>
      </c>
      <c r="C8" s="10" t="n">
        <v>4929</v>
      </c>
      <c r="D8" s="10" t="n">
        <v>281</v>
      </c>
      <c r="E8" s="10" t="n">
        <v>4893</v>
      </c>
      <c r="F8" s="10" t="n">
        <f aca="false">138+73+51</f>
        <v>262</v>
      </c>
      <c r="G8" s="10" t="n">
        <f aca="false">3014+1497+313</f>
        <v>4824</v>
      </c>
    </row>
    <row r="9" customFormat="false" ht="12.75" hidden="false" customHeight="false" outlineLevel="0" collapsed="false">
      <c r="A9" s="9" t="s">
        <v>22</v>
      </c>
      <c r="B9" s="11" t="n">
        <v>2799</v>
      </c>
      <c r="C9" s="11" t="n">
        <v>27318</v>
      </c>
      <c r="D9" s="11" t="n">
        <v>2458</v>
      </c>
      <c r="E9" s="11" t="n">
        <v>25359</v>
      </c>
      <c r="F9" s="11" t="n">
        <f aca="false">1312+792+152</f>
        <v>2256</v>
      </c>
      <c r="G9" s="11" t="n">
        <f aca="false">13670+6560+4022</f>
        <v>24252</v>
      </c>
    </row>
    <row r="10" customFormat="false" ht="12.75" hidden="false" customHeight="false" outlineLevel="0" collapsed="false">
      <c r="A10" s="9" t="s">
        <v>6</v>
      </c>
      <c r="B10" s="10" t="n">
        <v>1937</v>
      </c>
      <c r="C10" s="10" t="n">
        <v>32021</v>
      </c>
      <c r="D10" s="10" t="n">
        <v>1745</v>
      </c>
      <c r="E10" s="10" t="n">
        <v>31342</v>
      </c>
      <c r="F10" s="10" t="n">
        <f aca="false">850+509+208</f>
        <v>1567</v>
      </c>
      <c r="G10" s="10" t="n">
        <f aca="false">19781+8924+2162</f>
        <v>30867</v>
      </c>
    </row>
    <row r="11" customFormat="false" ht="12.75" hidden="false" customHeight="false" outlineLevel="0" collapsed="false">
      <c r="A11" s="9" t="s">
        <v>7</v>
      </c>
      <c r="B11" s="10" t="n">
        <v>1183</v>
      </c>
      <c r="C11" s="10" t="n">
        <v>14310</v>
      </c>
      <c r="D11" s="10" t="n">
        <v>1022</v>
      </c>
      <c r="E11" s="10" t="n">
        <v>13557</v>
      </c>
      <c r="F11" s="10" t="n">
        <f aca="false">614+214+118</f>
        <v>946</v>
      </c>
      <c r="G11" s="10" t="n">
        <f aca="false">6991+5050+1030</f>
        <v>13071</v>
      </c>
    </row>
    <row r="12" customFormat="false" ht="18" hidden="false" customHeight="true" outlineLevel="0" collapsed="false">
      <c r="A12" s="13" t="s">
        <v>13</v>
      </c>
      <c r="B12" s="14" t="n">
        <v>16543</v>
      </c>
      <c r="C12" s="14" t="n">
        <v>246750</v>
      </c>
      <c r="D12" s="14" t="n">
        <v>13538</v>
      </c>
      <c r="E12" s="14" t="n">
        <v>234347</v>
      </c>
      <c r="F12" s="14" t="n">
        <f aca="false">SUM(F5:F11)</f>
        <v>12180</v>
      </c>
      <c r="G12" s="14" t="n">
        <f aca="false">SUM(G5:G11)</f>
        <v>227538</v>
      </c>
    </row>
    <row r="13" customFormat="false" ht="12.75" hidden="false" customHeight="false" outlineLevel="0" collapsed="false">
      <c r="A13" s="15"/>
      <c r="B13" s="15"/>
      <c r="C13" s="15"/>
      <c r="D13" s="15"/>
      <c r="E13" s="15"/>
      <c r="F13" s="15"/>
      <c r="G13" s="15"/>
    </row>
    <row r="14" customFormat="false" ht="12.75" hidden="false" customHeight="false" outlineLevel="0" collapsed="false">
      <c r="A14" s="16" t="s">
        <v>23</v>
      </c>
      <c r="B14" s="15"/>
      <c r="C14" s="15"/>
      <c r="D14" s="15"/>
      <c r="E14" s="15"/>
      <c r="F14" s="15"/>
      <c r="G14" s="15"/>
    </row>
    <row r="15" customFormat="false" ht="12.75" hidden="false" customHeight="false" outlineLevel="0" collapsed="false">
      <c r="A15" s="16" t="s">
        <v>24</v>
      </c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6"/>
      <c r="B16" s="15"/>
      <c r="C16" s="15"/>
      <c r="D16" s="15"/>
      <c r="E16" s="15"/>
      <c r="F16" s="15"/>
      <c r="G16" s="15"/>
    </row>
    <row r="17" customFormat="false" ht="12.75" hidden="false" customHeight="true" outlineLevel="0" collapsed="false">
      <c r="A17" s="17" t="s">
        <v>25</v>
      </c>
      <c r="B17" s="16"/>
      <c r="C17" s="16"/>
      <c r="D17" s="16"/>
      <c r="E17" s="16"/>
      <c r="F17" s="18"/>
      <c r="G17" s="18"/>
    </row>
    <row r="18" customFormat="false" ht="12.75" hidden="false" customHeight="false" outlineLevel="0" collapsed="false">
      <c r="A18" s="19"/>
      <c r="B18" s="20"/>
      <c r="C18" s="20"/>
      <c r="D18" s="20"/>
      <c r="E18" s="20"/>
      <c r="F18" s="21"/>
      <c r="G18" s="21"/>
    </row>
    <row r="19" customFormat="false" ht="12.75" hidden="false" customHeight="false" outlineLevel="0" collapsed="false">
      <c r="A19" s="20"/>
      <c r="B19" s="20"/>
      <c r="C19" s="20"/>
      <c r="D19" s="20"/>
      <c r="E19" s="20"/>
      <c r="F19" s="21"/>
      <c r="G19" s="21"/>
    </row>
    <row r="20" customFormat="false" ht="12.75" hidden="false" customHeight="false" outlineLevel="0" collapsed="false">
      <c r="A20" s="15"/>
      <c r="B20" s="15"/>
      <c r="C20" s="15"/>
      <c r="D20" s="15" t="s">
        <v>10</v>
      </c>
      <c r="E20" s="15"/>
      <c r="F20" s="21"/>
      <c r="G20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14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26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2021</v>
      </c>
      <c r="C3" s="7"/>
      <c r="D3" s="7" t="n">
        <v>2020</v>
      </c>
      <c r="E3" s="7"/>
      <c r="F3" s="7" t="n">
        <v>2019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4157</v>
      </c>
      <c r="C5" s="10" t="n">
        <v>82471</v>
      </c>
      <c r="D5" s="10" t="n">
        <f aca="false">1716+1407+516</f>
        <v>3639</v>
      </c>
      <c r="E5" s="10" t="n">
        <f aca="false">38582+33393+7313</f>
        <v>79288</v>
      </c>
      <c r="F5" s="10" t="n">
        <v>2841</v>
      </c>
      <c r="G5" s="10" t="n">
        <v>74335</v>
      </c>
    </row>
    <row r="6" customFormat="false" ht="12.75" hidden="false" customHeight="false" outlineLevel="0" collapsed="false">
      <c r="A6" s="9" t="s">
        <v>27</v>
      </c>
      <c r="B6" s="22" t="s">
        <v>10</v>
      </c>
      <c r="C6" s="22" t="s">
        <v>10</v>
      </c>
      <c r="D6" s="22" t="s">
        <v>10</v>
      </c>
      <c r="E6" s="22" t="s">
        <v>10</v>
      </c>
      <c r="F6" s="10" t="n">
        <v>294</v>
      </c>
      <c r="G6" s="10" t="n">
        <v>6434</v>
      </c>
    </row>
    <row r="7" customFormat="false" ht="12.75" hidden="false" customHeight="false" outlineLevel="0" collapsed="false">
      <c r="A7" s="9" t="s">
        <v>28</v>
      </c>
      <c r="B7" s="11" t="s">
        <v>10</v>
      </c>
      <c r="C7" s="11" t="s">
        <v>10</v>
      </c>
      <c r="D7" s="11" t="s">
        <v>10</v>
      </c>
      <c r="E7" s="11" t="s">
        <v>10</v>
      </c>
      <c r="F7" s="10" t="n">
        <v>267</v>
      </c>
      <c r="G7" s="10" t="n">
        <v>6468</v>
      </c>
    </row>
    <row r="8" customFormat="false" ht="12.75" hidden="false" customHeight="false" outlineLevel="0" collapsed="false">
      <c r="A8" s="9" t="s">
        <v>21</v>
      </c>
      <c r="B8" s="12" t="n">
        <v>680</v>
      </c>
      <c r="C8" s="12" t="n">
        <v>13213</v>
      </c>
      <c r="D8" s="12" t="n">
        <f aca="false">420+116+81</f>
        <v>617</v>
      </c>
      <c r="E8" s="12" t="n">
        <f aca="false">9357+3189+504</f>
        <v>13050</v>
      </c>
      <c r="F8" s="10" t="s">
        <v>10</v>
      </c>
      <c r="G8" s="10" t="s">
        <v>10</v>
      </c>
    </row>
    <row r="9" customFormat="false" ht="12.75" hidden="false" customHeight="false" outlineLevel="0" collapsed="false">
      <c r="A9" s="9" t="s">
        <v>5</v>
      </c>
      <c r="B9" s="10" t="n">
        <v>3195</v>
      </c>
      <c r="C9" s="10" t="n">
        <v>63512</v>
      </c>
      <c r="D9" s="10" t="n">
        <f aca="false">1931+688+274</f>
        <v>2893</v>
      </c>
      <c r="E9" s="10" t="n">
        <f aca="false">37134+16396+8656</f>
        <v>62186</v>
      </c>
      <c r="F9" s="10" t="n">
        <v>2211</v>
      </c>
      <c r="G9" s="10" t="n">
        <v>59027</v>
      </c>
    </row>
    <row r="10" customFormat="false" ht="12.75" hidden="false" customHeight="false" outlineLevel="0" collapsed="false">
      <c r="A10" s="9" t="s">
        <v>12</v>
      </c>
      <c r="B10" s="10" t="n">
        <v>281</v>
      </c>
      <c r="C10" s="10" t="n">
        <v>4893</v>
      </c>
      <c r="D10" s="10" t="n">
        <f aca="false">138+73+51</f>
        <v>262</v>
      </c>
      <c r="E10" s="10" t="n">
        <f aca="false">3014+1497+313</f>
        <v>4824</v>
      </c>
      <c r="F10" s="10" t="n">
        <v>224</v>
      </c>
      <c r="G10" s="10" t="n">
        <v>4625</v>
      </c>
    </row>
    <row r="11" customFormat="false" ht="12.75" hidden="false" customHeight="false" outlineLevel="0" collapsed="false">
      <c r="A11" s="9" t="s">
        <v>22</v>
      </c>
      <c r="B11" s="11" t="n">
        <v>2458</v>
      </c>
      <c r="C11" s="11" t="n">
        <v>25359</v>
      </c>
      <c r="D11" s="11" t="n">
        <f aca="false">1312+792+152</f>
        <v>2256</v>
      </c>
      <c r="E11" s="11" t="n">
        <f aca="false">13670+6560+4022</f>
        <v>24252</v>
      </c>
      <c r="F11" s="11" t="n">
        <v>1905</v>
      </c>
      <c r="G11" s="11" t="n">
        <v>22234</v>
      </c>
    </row>
    <row r="12" customFormat="false" ht="12.75" hidden="false" customHeight="false" outlineLevel="0" collapsed="false">
      <c r="A12" s="9" t="s">
        <v>6</v>
      </c>
      <c r="B12" s="10" t="n">
        <v>1745</v>
      </c>
      <c r="C12" s="10" t="n">
        <v>31342</v>
      </c>
      <c r="D12" s="10" t="n">
        <f aca="false">850+509+208</f>
        <v>1567</v>
      </c>
      <c r="E12" s="10" t="n">
        <f aca="false">19781+8924+2162</f>
        <v>30867</v>
      </c>
      <c r="F12" s="10" t="n">
        <v>1279</v>
      </c>
      <c r="G12" s="10" t="n">
        <v>11209</v>
      </c>
    </row>
    <row r="13" customFormat="false" ht="12.75" hidden="false" customHeight="false" outlineLevel="0" collapsed="false">
      <c r="A13" s="9" t="s">
        <v>7</v>
      </c>
      <c r="B13" s="10" t="n">
        <v>1022</v>
      </c>
      <c r="C13" s="10" t="n">
        <v>13557</v>
      </c>
      <c r="D13" s="10" t="n">
        <f aca="false">614+214+118</f>
        <v>946</v>
      </c>
      <c r="E13" s="10" t="n">
        <f aca="false">6991+5050+1030</f>
        <v>13071</v>
      </c>
      <c r="F13" s="10" t="n">
        <v>833</v>
      </c>
      <c r="G13" s="10" t="n">
        <v>12639</v>
      </c>
    </row>
    <row r="14" customFormat="false" ht="18" hidden="false" customHeight="true" outlineLevel="0" collapsed="false">
      <c r="A14" s="13" t="s">
        <v>13</v>
      </c>
      <c r="B14" s="14" t="n">
        <v>13538</v>
      </c>
      <c r="C14" s="14" t="n">
        <v>234347</v>
      </c>
      <c r="D14" s="14" t="n">
        <f aca="false">SUM(D5:D13)</f>
        <v>12180</v>
      </c>
      <c r="E14" s="14" t="n">
        <f aca="false">SUM(E5:E13)</f>
        <v>227538</v>
      </c>
      <c r="F14" s="14" t="n">
        <v>9854</v>
      </c>
      <c r="G14" s="14" t="n">
        <v>215344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6" t="s">
        <v>23</v>
      </c>
      <c r="B16" s="15"/>
      <c r="C16" s="15"/>
      <c r="D16" s="15"/>
      <c r="E16" s="15"/>
      <c r="F16" s="15"/>
      <c r="G16" s="15"/>
    </row>
    <row r="17" customFormat="false" ht="12.75" hidden="false" customHeight="false" outlineLevel="0" collapsed="false">
      <c r="A17" s="16" t="s">
        <v>24</v>
      </c>
      <c r="B17" s="15"/>
      <c r="C17" s="15"/>
      <c r="D17" s="15"/>
      <c r="E17" s="15"/>
      <c r="F17" s="15"/>
      <c r="G17" s="15"/>
    </row>
    <row r="18" customFormat="false" ht="12.75" hidden="false" customHeight="false" outlineLevel="0" collapsed="false">
      <c r="A18" s="16"/>
      <c r="B18" s="15"/>
      <c r="C18" s="15"/>
      <c r="D18" s="15"/>
      <c r="E18" s="15"/>
      <c r="F18" s="15"/>
      <c r="G18" s="15"/>
    </row>
    <row r="19" customFormat="false" ht="12.75" hidden="false" customHeight="true" outlineLevel="0" collapsed="false">
      <c r="A19" s="17" t="s">
        <v>29</v>
      </c>
      <c r="B19" s="16"/>
      <c r="C19" s="16"/>
      <c r="D19" s="16"/>
      <c r="E19" s="16"/>
      <c r="F19" s="18"/>
      <c r="G19" s="18"/>
    </row>
    <row r="20" customFormat="false" ht="12.75" hidden="false" customHeight="false" outlineLevel="0" collapsed="false">
      <c r="A20" s="19"/>
      <c r="B20" s="20"/>
      <c r="C20" s="20"/>
      <c r="D20" s="20"/>
      <c r="E20" s="20"/>
      <c r="F20" s="21"/>
      <c r="G20" s="21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1"/>
      <c r="G21" s="21"/>
    </row>
    <row r="22" customFormat="false" ht="12.75" hidden="false" customHeight="false" outlineLevel="0" collapsed="false">
      <c r="A22" s="15"/>
      <c r="B22" s="15"/>
      <c r="C22" s="15"/>
      <c r="D22" s="15" t="s">
        <v>10</v>
      </c>
      <c r="E22" s="15"/>
      <c r="F22" s="21"/>
      <c r="G22" s="21"/>
    </row>
  </sheetData>
  <mergeCells count="3">
    <mergeCell ref="A3:A4"/>
    <mergeCell ref="B3:C3"/>
    <mergeCell ref="D3: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14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30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2020</v>
      </c>
      <c r="C3" s="7"/>
      <c r="D3" s="7" t="n">
        <v>2019</v>
      </c>
      <c r="E3" s="7"/>
      <c r="F3" s="7" t="n">
        <v>2018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f aca="false">1716+1407+516</f>
        <v>3639</v>
      </c>
      <c r="C5" s="10" t="n">
        <f aca="false">38582+33393+7313</f>
        <v>79288</v>
      </c>
      <c r="D5" s="10" t="n">
        <v>2841</v>
      </c>
      <c r="E5" s="10" t="n">
        <v>74335</v>
      </c>
      <c r="F5" s="10" t="n">
        <v>1916</v>
      </c>
      <c r="G5" s="10" t="n">
        <v>70090</v>
      </c>
    </row>
    <row r="6" customFormat="false" ht="12.75" hidden="false" customHeight="false" outlineLevel="0" collapsed="false">
      <c r="A6" s="9" t="s">
        <v>27</v>
      </c>
      <c r="B6" s="11" t="n">
        <f aca="false">420+116+81</f>
        <v>617</v>
      </c>
      <c r="C6" s="11" t="n">
        <f aca="false">9357+3189+504</f>
        <v>13050</v>
      </c>
      <c r="D6" s="10" t="n">
        <v>294</v>
      </c>
      <c r="E6" s="10" t="n">
        <v>6434</v>
      </c>
      <c r="F6" s="10" t="n">
        <v>276</v>
      </c>
      <c r="G6" s="10" t="n">
        <v>6285</v>
      </c>
    </row>
    <row r="7" customFormat="false" ht="12.75" hidden="false" customHeight="false" outlineLevel="0" collapsed="false">
      <c r="A7" s="9" t="s">
        <v>31</v>
      </c>
      <c r="B7" s="11"/>
      <c r="C7" s="11"/>
      <c r="D7" s="10" t="n">
        <v>267</v>
      </c>
      <c r="E7" s="10" t="n">
        <v>6468</v>
      </c>
      <c r="F7" s="10" t="n">
        <v>238</v>
      </c>
      <c r="G7" s="10" t="n">
        <v>6291</v>
      </c>
    </row>
    <row r="8" customFormat="false" ht="12.75" hidden="false" customHeight="false" outlineLevel="0" collapsed="false">
      <c r="A8" s="9" t="s">
        <v>5</v>
      </c>
      <c r="B8" s="10" t="n">
        <f aca="false">1931+688+274</f>
        <v>2893</v>
      </c>
      <c r="C8" s="10" t="n">
        <f aca="false">37134+16396+8656</f>
        <v>62186</v>
      </c>
      <c r="D8" s="10" t="n">
        <v>2211</v>
      </c>
      <c r="E8" s="10" t="n">
        <v>59027</v>
      </c>
      <c r="F8" s="10" t="n">
        <v>943</v>
      </c>
      <c r="G8" s="10" t="n">
        <v>53668</v>
      </c>
    </row>
    <row r="9" customFormat="false" ht="12.75" hidden="false" customHeight="false" outlineLevel="0" collapsed="false">
      <c r="A9" s="9" t="s">
        <v>12</v>
      </c>
      <c r="B9" s="10" t="n">
        <f aca="false">138+73+51</f>
        <v>262</v>
      </c>
      <c r="C9" s="10" t="n">
        <f aca="false">3014+1497+313</f>
        <v>4824</v>
      </c>
      <c r="D9" s="10" t="n">
        <v>224</v>
      </c>
      <c r="E9" s="10" t="n">
        <v>4625</v>
      </c>
      <c r="F9" s="10" t="n">
        <v>172</v>
      </c>
      <c r="G9" s="10" t="n">
        <v>4395</v>
      </c>
    </row>
    <row r="10" customFormat="false" ht="12.75" hidden="false" customHeight="false" outlineLevel="0" collapsed="false">
      <c r="A10" s="9" t="s">
        <v>32</v>
      </c>
      <c r="B10" s="11" t="n">
        <f aca="false">1312+792+152</f>
        <v>2256</v>
      </c>
      <c r="C10" s="11" t="n">
        <f aca="false">13670+6560+4022</f>
        <v>24252</v>
      </c>
      <c r="D10" s="11" t="n">
        <v>1905</v>
      </c>
      <c r="E10" s="11" t="n">
        <v>22234</v>
      </c>
      <c r="F10" s="10" t="n">
        <v>832</v>
      </c>
      <c r="G10" s="10" t="n">
        <v>12292</v>
      </c>
    </row>
    <row r="11" customFormat="false" ht="12.75" hidden="false" customHeight="false" outlineLevel="0" collapsed="false">
      <c r="A11" s="9" t="s">
        <v>33</v>
      </c>
      <c r="B11" s="11" t="s">
        <v>10</v>
      </c>
      <c r="C11" s="11" t="s">
        <v>10</v>
      </c>
      <c r="D11" s="11" t="s">
        <v>10</v>
      </c>
      <c r="E11" s="11" t="s">
        <v>10</v>
      </c>
      <c r="F11" s="10" t="n">
        <v>619</v>
      </c>
      <c r="G11" s="10" t="n">
        <v>7802</v>
      </c>
    </row>
    <row r="12" customFormat="false" ht="12.75" hidden="false" customHeight="false" outlineLevel="0" collapsed="false">
      <c r="A12" s="9" t="s">
        <v>6</v>
      </c>
      <c r="B12" s="10" t="n">
        <f aca="false">850+509+208</f>
        <v>1567</v>
      </c>
      <c r="C12" s="10" t="n">
        <f aca="false">19781+8924+2162</f>
        <v>30867</v>
      </c>
      <c r="D12" s="10" t="n">
        <v>1279</v>
      </c>
      <c r="E12" s="10" t="n">
        <v>11209</v>
      </c>
      <c r="F12" s="10" t="n">
        <v>1036</v>
      </c>
      <c r="G12" s="10" t="n">
        <v>28491</v>
      </c>
    </row>
    <row r="13" customFormat="false" ht="12.75" hidden="false" customHeight="false" outlineLevel="0" collapsed="false">
      <c r="A13" s="9" t="s">
        <v>7</v>
      </c>
      <c r="B13" s="10" t="n">
        <f aca="false">614+214+118</f>
        <v>946</v>
      </c>
      <c r="C13" s="10" t="n">
        <f aca="false">6991+5050+1030</f>
        <v>13071</v>
      </c>
      <c r="D13" s="10" t="n">
        <v>833</v>
      </c>
      <c r="E13" s="10" t="n">
        <v>12639</v>
      </c>
      <c r="F13" s="10" t="n">
        <v>705</v>
      </c>
      <c r="G13" s="10" t="n">
        <v>11973</v>
      </c>
    </row>
    <row r="14" customFormat="false" ht="18" hidden="false" customHeight="true" outlineLevel="0" collapsed="false">
      <c r="A14" s="13" t="s">
        <v>13</v>
      </c>
      <c r="B14" s="14" t="n">
        <f aca="false">SUM(B5:B13)</f>
        <v>12180</v>
      </c>
      <c r="C14" s="14" t="n">
        <f aca="false">SUM(C5:C13)</f>
        <v>227538</v>
      </c>
      <c r="D14" s="14" t="n">
        <v>9854</v>
      </c>
      <c r="E14" s="14" t="n">
        <v>215344</v>
      </c>
      <c r="F14" s="14" t="n">
        <f aca="false">SUM(F5:F13)</f>
        <v>6737</v>
      </c>
      <c r="G14" s="14" t="n">
        <f aca="false">SUM(G5:G13)</f>
        <v>201287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6" t="s">
        <v>34</v>
      </c>
      <c r="B16" s="15"/>
      <c r="C16" s="15"/>
      <c r="D16" s="15"/>
      <c r="E16" s="15"/>
      <c r="F16" s="15"/>
      <c r="G16" s="15"/>
    </row>
    <row r="17" customFormat="false" ht="12.75" hidden="false" customHeight="false" outlineLevel="0" collapsed="false">
      <c r="A17" s="16" t="s">
        <v>24</v>
      </c>
      <c r="B17" s="15"/>
      <c r="C17" s="15"/>
      <c r="D17" s="15"/>
      <c r="E17" s="15"/>
      <c r="F17" s="15"/>
      <c r="G17" s="15"/>
    </row>
    <row r="18" customFormat="false" ht="12.75" hidden="false" customHeight="false" outlineLevel="0" collapsed="false">
      <c r="A18" s="16"/>
      <c r="B18" s="15"/>
      <c r="C18" s="15"/>
      <c r="D18" s="15"/>
      <c r="E18" s="15"/>
      <c r="F18" s="15"/>
      <c r="G18" s="15"/>
    </row>
    <row r="19" customFormat="false" ht="12.75" hidden="false" customHeight="true" outlineLevel="0" collapsed="false">
      <c r="A19" s="17" t="s">
        <v>35</v>
      </c>
      <c r="B19" s="16"/>
      <c r="C19" s="16"/>
      <c r="D19" s="16"/>
      <c r="E19" s="16"/>
      <c r="F19" s="18"/>
      <c r="G19" s="18"/>
    </row>
    <row r="20" customFormat="false" ht="12.75" hidden="false" customHeight="false" outlineLevel="0" collapsed="false">
      <c r="A20" s="19"/>
      <c r="B20" s="20"/>
      <c r="C20" s="20"/>
      <c r="D20" s="20"/>
      <c r="E20" s="20"/>
      <c r="F20" s="21"/>
      <c r="G20" s="21"/>
    </row>
    <row r="21" customFormat="false" ht="12.75" hidden="false" customHeight="false" outlineLevel="0" collapsed="false">
      <c r="A21" s="20"/>
      <c r="B21" s="20"/>
      <c r="C21" s="20"/>
      <c r="D21" s="20"/>
      <c r="E21" s="20"/>
      <c r="F21" s="21"/>
      <c r="G21" s="21"/>
    </row>
    <row r="22" customFormat="false" ht="12.75" hidden="false" customHeight="false" outlineLevel="0" collapsed="false">
      <c r="A22" s="15"/>
      <c r="B22" s="15"/>
      <c r="C22" s="15"/>
      <c r="D22" s="15"/>
      <c r="E22" s="15"/>
      <c r="F22" s="21"/>
      <c r="G22" s="21"/>
    </row>
  </sheetData>
  <mergeCells count="9">
    <mergeCell ref="A3:A4"/>
    <mergeCell ref="B3:C3"/>
    <mergeCell ref="D3:E3"/>
    <mergeCell ref="B6:B7"/>
    <mergeCell ref="C6:C7"/>
    <mergeCell ref="B10:B11"/>
    <mergeCell ref="C10:C11"/>
    <mergeCell ref="D10:D11"/>
    <mergeCell ref="E10:E11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2.28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36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2019</v>
      </c>
      <c r="C3" s="7"/>
      <c r="D3" s="7" t="n">
        <v>2018</v>
      </c>
      <c r="E3" s="7"/>
      <c r="F3" s="7" t="n">
        <v>2017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2841</v>
      </c>
      <c r="C5" s="10" t="n">
        <v>74335</v>
      </c>
      <c r="D5" s="10" t="n">
        <v>1916</v>
      </c>
      <c r="E5" s="10" t="n">
        <v>70090</v>
      </c>
      <c r="F5" s="10" t="n">
        <v>1918</v>
      </c>
      <c r="G5" s="10" t="n">
        <v>69868</v>
      </c>
    </row>
    <row r="6" customFormat="false" ht="12.75" hidden="false" customHeight="false" outlineLevel="0" collapsed="false">
      <c r="A6" s="9" t="s">
        <v>37</v>
      </c>
      <c r="B6" s="10" t="n">
        <v>294</v>
      </c>
      <c r="C6" s="10" t="n">
        <v>6434</v>
      </c>
      <c r="D6" s="10" t="n">
        <v>276</v>
      </c>
      <c r="E6" s="10" t="n">
        <v>6285</v>
      </c>
      <c r="F6" s="10" t="n">
        <v>274</v>
      </c>
      <c r="G6" s="10" t="n">
        <v>6398</v>
      </c>
    </row>
    <row r="7" customFormat="false" ht="12.75" hidden="false" customHeight="false" outlineLevel="0" collapsed="false">
      <c r="A7" s="9" t="s">
        <v>31</v>
      </c>
      <c r="B7" s="10" t="n">
        <v>267</v>
      </c>
      <c r="C7" s="10" t="n">
        <v>6468</v>
      </c>
      <c r="D7" s="10" t="n">
        <v>238</v>
      </c>
      <c r="E7" s="10" t="n">
        <v>6291</v>
      </c>
      <c r="F7" s="10" t="n">
        <v>234</v>
      </c>
      <c r="G7" s="10" t="n">
        <v>6087</v>
      </c>
    </row>
    <row r="8" customFormat="false" ht="12.75" hidden="false" customHeight="false" outlineLevel="0" collapsed="false">
      <c r="A8" s="9" t="s">
        <v>5</v>
      </c>
      <c r="B8" s="10" t="n">
        <v>2211</v>
      </c>
      <c r="C8" s="10" t="n">
        <v>59027</v>
      </c>
      <c r="D8" s="10" t="n">
        <v>943</v>
      </c>
      <c r="E8" s="10" t="n">
        <v>53668</v>
      </c>
      <c r="F8" s="10" t="n">
        <v>956</v>
      </c>
      <c r="G8" s="10" t="n">
        <v>51452</v>
      </c>
    </row>
    <row r="9" customFormat="false" ht="12.75" hidden="false" customHeight="false" outlineLevel="0" collapsed="false">
      <c r="A9" s="9" t="s">
        <v>12</v>
      </c>
      <c r="B9" s="10" t="n">
        <v>224</v>
      </c>
      <c r="C9" s="10" t="n">
        <v>4625</v>
      </c>
      <c r="D9" s="10" t="n">
        <v>172</v>
      </c>
      <c r="E9" s="10" t="n">
        <v>4395</v>
      </c>
      <c r="F9" s="10" t="n">
        <v>171</v>
      </c>
      <c r="G9" s="10" t="n">
        <v>4432</v>
      </c>
    </row>
    <row r="10" customFormat="false" ht="12.75" hidden="false" customHeight="false" outlineLevel="0" collapsed="false">
      <c r="A10" s="9" t="s">
        <v>38</v>
      </c>
      <c r="B10" s="11" t="n">
        <v>1905</v>
      </c>
      <c r="C10" s="11" t="n">
        <v>22234</v>
      </c>
      <c r="D10" s="10" t="n">
        <v>832</v>
      </c>
      <c r="E10" s="10" t="n">
        <v>12292</v>
      </c>
      <c r="F10" s="10" t="n">
        <v>827</v>
      </c>
      <c r="G10" s="10" t="n">
        <v>12418</v>
      </c>
    </row>
    <row r="11" customFormat="false" ht="12.75" hidden="false" customHeight="false" outlineLevel="0" collapsed="false">
      <c r="A11" s="9" t="s">
        <v>33</v>
      </c>
      <c r="B11" s="11" t="s">
        <v>10</v>
      </c>
      <c r="C11" s="11"/>
      <c r="D11" s="10" t="n">
        <v>619</v>
      </c>
      <c r="E11" s="10" t="n">
        <v>7802</v>
      </c>
      <c r="F11" s="10" t="n">
        <v>626</v>
      </c>
      <c r="G11" s="10" t="n">
        <v>7775</v>
      </c>
    </row>
    <row r="12" customFormat="false" ht="12.75" hidden="false" customHeight="false" outlineLevel="0" collapsed="false">
      <c r="A12" s="9" t="s">
        <v>6</v>
      </c>
      <c r="B12" s="10" t="n">
        <v>1279</v>
      </c>
      <c r="C12" s="10" t="n">
        <v>11209</v>
      </c>
      <c r="D12" s="10" t="n">
        <v>1036</v>
      </c>
      <c r="E12" s="10" t="n">
        <v>28491</v>
      </c>
      <c r="F12" s="10" t="n">
        <v>1029</v>
      </c>
      <c r="G12" s="10" t="n">
        <v>28764</v>
      </c>
    </row>
    <row r="13" customFormat="false" ht="12.75" hidden="false" customHeight="false" outlineLevel="0" collapsed="false">
      <c r="A13" s="9" t="s">
        <v>7</v>
      </c>
      <c r="B13" s="10" t="n">
        <v>833</v>
      </c>
      <c r="C13" s="10" t="n">
        <v>12639</v>
      </c>
      <c r="D13" s="10" t="n">
        <v>705</v>
      </c>
      <c r="E13" s="10" t="n">
        <v>11973</v>
      </c>
      <c r="F13" s="10" t="n">
        <v>694</v>
      </c>
      <c r="G13" s="10" t="n">
        <v>11920</v>
      </c>
    </row>
    <row r="14" customFormat="false" ht="18" hidden="false" customHeight="true" outlineLevel="0" collapsed="false">
      <c r="A14" s="13" t="s">
        <v>13</v>
      </c>
      <c r="B14" s="14" t="n">
        <v>9854</v>
      </c>
      <c r="C14" s="14" t="n">
        <v>215344</v>
      </c>
      <c r="D14" s="14" t="n">
        <f aca="false">SUM(D5:D13)</f>
        <v>6737</v>
      </c>
      <c r="E14" s="14" t="n">
        <f aca="false">SUM(E5:E13)</f>
        <v>201287</v>
      </c>
      <c r="F14" s="14" t="n">
        <v>6729</v>
      </c>
      <c r="G14" s="14" t="n">
        <v>199114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2.75" hidden="false" customHeight="false" outlineLevel="0" collapsed="false">
      <c r="A16" s="15" t="s">
        <v>14</v>
      </c>
      <c r="B16" s="15"/>
      <c r="C16" s="15"/>
      <c r="D16" s="15"/>
      <c r="E16" s="15"/>
      <c r="F16" s="15"/>
      <c r="G16" s="15"/>
    </row>
    <row r="17" customFormat="false" ht="9" hidden="false" customHeight="true" outlineLevel="0" collapsed="false">
      <c r="A17" s="15"/>
      <c r="B17" s="15"/>
      <c r="C17" s="15"/>
      <c r="D17" s="15"/>
      <c r="E17" s="15"/>
      <c r="F17" s="15"/>
      <c r="G17" s="15"/>
    </row>
    <row r="18" customFormat="false" ht="12.75" hidden="false" customHeight="true" outlineLevel="0" collapsed="false">
      <c r="A18" s="17" t="s">
        <v>35</v>
      </c>
      <c r="B18" s="16"/>
      <c r="C18" s="16"/>
      <c r="D18" s="16"/>
      <c r="E18" s="16"/>
      <c r="F18" s="18"/>
      <c r="G18" s="18"/>
    </row>
    <row r="19" customFormat="false" ht="12.75" hidden="false" customHeight="false" outlineLevel="0" collapsed="false">
      <c r="A19" s="19"/>
      <c r="B19" s="20"/>
      <c r="C19" s="20"/>
      <c r="D19" s="20"/>
      <c r="E19" s="20"/>
      <c r="F19" s="21"/>
      <c r="G19" s="21"/>
    </row>
    <row r="20" customFormat="false" ht="12.75" hidden="false" customHeight="false" outlineLevel="0" collapsed="false">
      <c r="A20" s="20"/>
      <c r="B20" s="20"/>
      <c r="C20" s="20"/>
      <c r="D20" s="20"/>
      <c r="E20" s="20"/>
      <c r="F20" s="21"/>
      <c r="G20" s="21"/>
    </row>
    <row r="21" customFormat="false" ht="12.75" hidden="false" customHeight="false" outlineLevel="0" collapsed="false">
      <c r="A21" s="15"/>
      <c r="B21" s="15"/>
      <c r="C21" s="15"/>
      <c r="D21" s="15"/>
      <c r="E21" s="15"/>
      <c r="F21" s="21"/>
      <c r="G21" s="21"/>
    </row>
  </sheetData>
  <mergeCells count="6">
    <mergeCell ref="A3:A4"/>
    <mergeCell ref="B3:C3"/>
    <mergeCell ref="D3:E3"/>
    <mergeCell ref="F3:G3"/>
    <mergeCell ref="B10:B11"/>
    <mergeCell ref="C10:C11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1.99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39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2018</v>
      </c>
      <c r="C3" s="7"/>
      <c r="D3" s="7" t="n">
        <v>2017</v>
      </c>
      <c r="E3" s="7"/>
      <c r="F3" s="7" t="n">
        <v>2016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1916</v>
      </c>
      <c r="C5" s="10" t="n">
        <v>70090</v>
      </c>
      <c r="D5" s="10" t="n">
        <v>1918</v>
      </c>
      <c r="E5" s="10" t="n">
        <v>69868</v>
      </c>
      <c r="F5" s="10" t="n">
        <v>1913</v>
      </c>
      <c r="G5" s="10" t="n">
        <v>71039</v>
      </c>
    </row>
    <row r="6" customFormat="false" ht="12.75" hidden="false" customHeight="false" outlineLevel="0" collapsed="false">
      <c r="A6" s="9" t="s">
        <v>37</v>
      </c>
      <c r="B6" s="10" t="n">
        <v>276</v>
      </c>
      <c r="C6" s="10" t="n">
        <v>6285</v>
      </c>
      <c r="D6" s="10" t="n">
        <v>274</v>
      </c>
      <c r="E6" s="10" t="n">
        <v>6398</v>
      </c>
      <c r="F6" s="10" t="n">
        <v>255</v>
      </c>
      <c r="G6" s="10" t="n">
        <v>6197</v>
      </c>
    </row>
    <row r="7" customFormat="false" ht="12.75" hidden="false" customHeight="false" outlineLevel="0" collapsed="false">
      <c r="A7" s="9" t="s">
        <v>31</v>
      </c>
      <c r="B7" s="10" t="n">
        <v>238</v>
      </c>
      <c r="C7" s="10" t="n">
        <v>6291</v>
      </c>
      <c r="D7" s="10" t="n">
        <v>234</v>
      </c>
      <c r="E7" s="10" t="n">
        <v>6087</v>
      </c>
      <c r="F7" s="10" t="n">
        <v>230</v>
      </c>
      <c r="G7" s="10" t="n">
        <v>6046</v>
      </c>
    </row>
    <row r="8" customFormat="false" ht="12.75" hidden="false" customHeight="false" outlineLevel="0" collapsed="false">
      <c r="A8" s="9" t="s">
        <v>5</v>
      </c>
      <c r="B8" s="10" t="n">
        <v>943</v>
      </c>
      <c r="C8" s="10" t="n">
        <v>53668</v>
      </c>
      <c r="D8" s="10" t="n">
        <v>956</v>
      </c>
      <c r="E8" s="10" t="n">
        <v>51452</v>
      </c>
      <c r="F8" s="10" t="n">
        <v>923</v>
      </c>
      <c r="G8" s="10" t="n">
        <v>50177</v>
      </c>
    </row>
    <row r="9" customFormat="false" ht="12.75" hidden="false" customHeight="false" outlineLevel="0" collapsed="false">
      <c r="A9" s="9" t="s">
        <v>12</v>
      </c>
      <c r="B9" s="10" t="n">
        <v>172</v>
      </c>
      <c r="C9" s="10" t="n">
        <v>4395</v>
      </c>
      <c r="D9" s="10" t="n">
        <v>171</v>
      </c>
      <c r="E9" s="10" t="n">
        <v>4432</v>
      </c>
      <c r="F9" s="10" t="n">
        <v>169</v>
      </c>
      <c r="G9" s="10" t="n">
        <v>4328</v>
      </c>
    </row>
    <row r="10" customFormat="false" ht="12.75" hidden="false" customHeight="false" outlineLevel="0" collapsed="false">
      <c r="A10" s="9" t="s">
        <v>40</v>
      </c>
      <c r="B10" s="10" t="n">
        <v>832</v>
      </c>
      <c r="C10" s="10" t="n">
        <v>12292</v>
      </c>
      <c r="D10" s="10" t="n">
        <v>827</v>
      </c>
      <c r="E10" s="10" t="n">
        <v>12418</v>
      </c>
      <c r="F10" s="10" t="n">
        <v>779</v>
      </c>
      <c r="G10" s="10" t="n">
        <v>11921</v>
      </c>
    </row>
    <row r="11" customFormat="false" ht="12.75" hidden="false" customHeight="false" outlineLevel="0" collapsed="false">
      <c r="A11" s="9" t="s">
        <v>6</v>
      </c>
      <c r="B11" s="10" t="n">
        <v>1036</v>
      </c>
      <c r="C11" s="10" t="n">
        <v>28491</v>
      </c>
      <c r="D11" s="10" t="n">
        <v>1029</v>
      </c>
      <c r="E11" s="10" t="n">
        <v>28764</v>
      </c>
      <c r="F11" s="10" t="n">
        <v>965</v>
      </c>
      <c r="G11" s="10" t="n">
        <v>27866</v>
      </c>
    </row>
    <row r="12" customFormat="false" ht="12.75" hidden="false" customHeight="false" outlineLevel="0" collapsed="false">
      <c r="A12" s="9" t="s">
        <v>7</v>
      </c>
      <c r="B12" s="10" t="n">
        <v>705</v>
      </c>
      <c r="C12" s="10" t="n">
        <v>11973</v>
      </c>
      <c r="D12" s="10" t="n">
        <v>694</v>
      </c>
      <c r="E12" s="10" t="n">
        <v>11920</v>
      </c>
      <c r="F12" s="10" t="n">
        <v>664</v>
      </c>
      <c r="G12" s="10" t="n">
        <v>11781</v>
      </c>
    </row>
    <row r="13" customFormat="false" ht="12.75" hidden="false" customHeight="false" outlineLevel="0" collapsed="false">
      <c r="A13" s="9" t="s">
        <v>33</v>
      </c>
      <c r="B13" s="10" t="n">
        <v>619</v>
      </c>
      <c r="C13" s="10" t="n">
        <v>7802</v>
      </c>
      <c r="D13" s="10" t="n">
        <v>626</v>
      </c>
      <c r="E13" s="10" t="n">
        <v>7775</v>
      </c>
      <c r="F13" s="10" t="n">
        <v>620</v>
      </c>
      <c r="G13" s="10" t="n">
        <v>7769</v>
      </c>
    </row>
    <row r="14" customFormat="false" ht="18" hidden="false" customHeight="true" outlineLevel="0" collapsed="false">
      <c r="A14" s="13" t="s">
        <v>13</v>
      </c>
      <c r="B14" s="14" t="n">
        <f aca="false">SUM(B5:B13)</f>
        <v>6737</v>
      </c>
      <c r="C14" s="14" t="n">
        <f aca="false">SUM(C5:C13)</f>
        <v>201287</v>
      </c>
      <c r="D14" s="14" t="n">
        <v>6729</v>
      </c>
      <c r="E14" s="14" t="n">
        <v>199114</v>
      </c>
      <c r="F14" s="14" t="n">
        <f aca="false">SUM(F5:F13)</f>
        <v>6518</v>
      </c>
      <c r="G14" s="14" t="n">
        <f aca="false">SUM(G5:G13)</f>
        <v>197124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2.75" hidden="false" customHeight="true" outlineLevel="0" collapsed="false">
      <c r="A16" s="17" t="s">
        <v>35</v>
      </c>
      <c r="B16" s="16"/>
      <c r="C16" s="16"/>
      <c r="D16" s="16"/>
      <c r="E16" s="16"/>
      <c r="F16" s="18"/>
      <c r="G16" s="18"/>
    </row>
    <row r="17" customFormat="false" ht="12.75" hidden="false" customHeight="false" outlineLevel="0" collapsed="false">
      <c r="A17" s="19"/>
      <c r="B17" s="20"/>
      <c r="C17" s="20"/>
      <c r="D17" s="20"/>
      <c r="E17" s="20"/>
      <c r="F17" s="21"/>
      <c r="G17" s="21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1"/>
      <c r="G18" s="21"/>
    </row>
    <row r="19" customFormat="false" ht="12.75" hidden="false" customHeight="false" outlineLevel="0" collapsed="false">
      <c r="A19" s="15"/>
      <c r="B19" s="15"/>
      <c r="C19" s="15"/>
      <c r="D19" s="15"/>
      <c r="E19" s="15"/>
      <c r="F19" s="21"/>
      <c r="G19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1.28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41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2017</v>
      </c>
      <c r="C3" s="7"/>
      <c r="D3" s="7" t="n">
        <v>2016</v>
      </c>
      <c r="E3" s="7"/>
      <c r="F3" s="7" t="n">
        <v>2015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1918</v>
      </c>
      <c r="C5" s="10" t="n">
        <v>69868</v>
      </c>
      <c r="D5" s="10" t="n">
        <v>1913</v>
      </c>
      <c r="E5" s="10" t="n">
        <v>71039</v>
      </c>
      <c r="F5" s="10" t="n">
        <v>1893</v>
      </c>
      <c r="G5" s="10" t="n">
        <v>70698</v>
      </c>
    </row>
    <row r="6" customFormat="false" ht="12.75" hidden="false" customHeight="false" outlineLevel="0" collapsed="false">
      <c r="A6" s="9" t="s">
        <v>37</v>
      </c>
      <c r="B6" s="10" t="n">
        <v>274</v>
      </c>
      <c r="C6" s="10" t="n">
        <v>6398</v>
      </c>
      <c r="D6" s="10" t="n">
        <v>255</v>
      </c>
      <c r="E6" s="10" t="n">
        <v>6197</v>
      </c>
      <c r="F6" s="10" t="n">
        <v>247</v>
      </c>
      <c r="G6" s="10" t="n">
        <v>6197</v>
      </c>
    </row>
    <row r="7" customFormat="false" ht="12.75" hidden="false" customHeight="false" outlineLevel="0" collapsed="false">
      <c r="A7" s="9" t="s">
        <v>31</v>
      </c>
      <c r="B7" s="10" t="n">
        <v>234</v>
      </c>
      <c r="C7" s="10" t="n">
        <v>6087</v>
      </c>
      <c r="D7" s="10" t="n">
        <v>230</v>
      </c>
      <c r="E7" s="10" t="n">
        <v>6046</v>
      </c>
      <c r="F7" s="10" t="n">
        <v>223</v>
      </c>
      <c r="G7" s="10" t="n">
        <v>5884</v>
      </c>
    </row>
    <row r="8" customFormat="false" ht="12.75" hidden="false" customHeight="false" outlineLevel="0" collapsed="false">
      <c r="A8" s="9" t="s">
        <v>5</v>
      </c>
      <c r="B8" s="10" t="n">
        <v>956</v>
      </c>
      <c r="C8" s="10" t="n">
        <v>51452</v>
      </c>
      <c r="D8" s="10" t="n">
        <v>923</v>
      </c>
      <c r="E8" s="10" t="n">
        <v>50177</v>
      </c>
      <c r="F8" s="10" t="n">
        <v>884</v>
      </c>
      <c r="G8" s="10" t="n">
        <v>50302</v>
      </c>
    </row>
    <row r="9" customFormat="false" ht="12.75" hidden="false" customHeight="false" outlineLevel="0" collapsed="false">
      <c r="A9" s="9" t="s">
        <v>12</v>
      </c>
      <c r="B9" s="10" t="n">
        <v>171</v>
      </c>
      <c r="C9" s="10" t="n">
        <v>4432</v>
      </c>
      <c r="D9" s="10" t="n">
        <v>169</v>
      </c>
      <c r="E9" s="10" t="n">
        <v>4328</v>
      </c>
      <c r="F9" s="10" t="n">
        <v>158</v>
      </c>
      <c r="G9" s="10" t="n">
        <v>4306</v>
      </c>
    </row>
    <row r="10" customFormat="false" ht="12.75" hidden="false" customHeight="false" outlineLevel="0" collapsed="false">
      <c r="A10" s="9" t="s">
        <v>40</v>
      </c>
      <c r="B10" s="10" t="n">
        <v>827</v>
      </c>
      <c r="C10" s="10" t="n">
        <v>12418</v>
      </c>
      <c r="D10" s="10" t="n">
        <v>779</v>
      </c>
      <c r="E10" s="10" t="n">
        <v>11921</v>
      </c>
      <c r="F10" s="10" t="n">
        <v>745</v>
      </c>
      <c r="G10" s="10" t="n">
        <v>11578</v>
      </c>
    </row>
    <row r="11" customFormat="false" ht="12.75" hidden="false" customHeight="false" outlineLevel="0" collapsed="false">
      <c r="A11" s="9" t="s">
        <v>6</v>
      </c>
      <c r="B11" s="10" t="n">
        <v>1029</v>
      </c>
      <c r="C11" s="10" t="n">
        <v>28764</v>
      </c>
      <c r="D11" s="10" t="n">
        <v>965</v>
      </c>
      <c r="E11" s="10" t="n">
        <v>27866</v>
      </c>
      <c r="F11" s="10" t="n">
        <v>942</v>
      </c>
      <c r="G11" s="10" t="n">
        <v>27734</v>
      </c>
    </row>
    <row r="12" customFormat="false" ht="12.75" hidden="false" customHeight="false" outlineLevel="0" collapsed="false">
      <c r="A12" s="9" t="s">
        <v>7</v>
      </c>
      <c r="B12" s="10" t="n">
        <v>694</v>
      </c>
      <c r="C12" s="10" t="n">
        <v>11920</v>
      </c>
      <c r="D12" s="10" t="n">
        <v>664</v>
      </c>
      <c r="E12" s="10" t="n">
        <v>11781</v>
      </c>
      <c r="F12" s="10" t="n">
        <v>639</v>
      </c>
      <c r="G12" s="10" t="n">
        <v>11801</v>
      </c>
    </row>
    <row r="13" customFormat="false" ht="12.75" hidden="false" customHeight="false" outlineLevel="0" collapsed="false">
      <c r="A13" s="9" t="s">
        <v>33</v>
      </c>
      <c r="B13" s="10" t="n">
        <v>626</v>
      </c>
      <c r="C13" s="10" t="n">
        <v>7775</v>
      </c>
      <c r="D13" s="10" t="n">
        <v>620</v>
      </c>
      <c r="E13" s="10" t="n">
        <v>7769</v>
      </c>
      <c r="F13" s="10" t="n">
        <v>605</v>
      </c>
      <c r="G13" s="10" t="n">
        <v>7755</v>
      </c>
    </row>
    <row r="14" customFormat="false" ht="18" hidden="false" customHeight="true" outlineLevel="0" collapsed="false">
      <c r="A14" s="13" t="s">
        <v>13</v>
      </c>
      <c r="B14" s="14" t="n">
        <v>6729</v>
      </c>
      <c r="C14" s="14" t="n">
        <v>199114</v>
      </c>
      <c r="D14" s="14" t="n">
        <f aca="false">SUM(D5:D13)</f>
        <v>6518</v>
      </c>
      <c r="E14" s="14" t="n">
        <f aca="false">SUM(E5:E13)</f>
        <v>197124</v>
      </c>
      <c r="F14" s="14" t="n">
        <v>6336</v>
      </c>
      <c r="G14" s="14" t="n">
        <v>196255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2.75" hidden="false" customHeight="true" outlineLevel="0" collapsed="false">
      <c r="A16" s="17" t="s">
        <v>35</v>
      </c>
      <c r="B16" s="16"/>
      <c r="C16" s="16"/>
      <c r="D16" s="16"/>
      <c r="E16" s="16"/>
      <c r="F16" s="18"/>
      <c r="G16" s="18"/>
    </row>
    <row r="17" customFormat="false" ht="12.75" hidden="false" customHeight="false" outlineLevel="0" collapsed="false">
      <c r="A17" s="19"/>
      <c r="B17" s="20"/>
      <c r="C17" s="20"/>
      <c r="D17" s="20"/>
      <c r="E17" s="20"/>
      <c r="F17" s="21"/>
      <c r="G17" s="21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1"/>
      <c r="G18" s="21"/>
    </row>
    <row r="19" customFormat="false" ht="12.75" hidden="false" customHeight="false" outlineLevel="0" collapsed="false">
      <c r="A19" s="15"/>
      <c r="B19" s="15"/>
      <c r="C19" s="15"/>
      <c r="D19" s="15"/>
      <c r="E19" s="15"/>
      <c r="F19" s="21"/>
      <c r="G19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6" min="2" style="1" width="10.71"/>
    <col collapsed="false" customWidth="true" hidden="false" outlineLevel="0" max="7" min="7" style="1" width="11.85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42</v>
      </c>
      <c r="B1" s="2"/>
      <c r="C1" s="2"/>
      <c r="D1" s="2"/>
      <c r="E1" s="2"/>
      <c r="F1" s="3"/>
      <c r="G1" s="3"/>
    </row>
    <row r="2" customFormat="false" ht="15.75" hidden="false" customHeight="false" outlineLevel="0" collapsed="false">
      <c r="A2" s="4"/>
      <c r="B2" s="5"/>
      <c r="C2" s="5"/>
      <c r="D2" s="5"/>
      <c r="E2" s="5"/>
      <c r="F2" s="3"/>
      <c r="G2" s="3"/>
    </row>
    <row r="3" customFormat="false" ht="12.75" hidden="false" customHeight="true" outlineLevel="0" collapsed="false">
      <c r="A3" s="6" t="s">
        <v>1</v>
      </c>
      <c r="B3" s="7" t="n">
        <v>2016</v>
      </c>
      <c r="C3" s="7"/>
      <c r="D3" s="7" t="n">
        <v>2015</v>
      </c>
      <c r="E3" s="7"/>
      <c r="F3" s="7" t="n">
        <v>2014</v>
      </c>
      <c r="G3" s="7"/>
    </row>
    <row r="4" customFormat="false" ht="12.75" hidden="false" customHeight="false" outlineLevel="0" collapsed="false">
      <c r="A4" s="6"/>
      <c r="B4" s="8" t="s">
        <v>2</v>
      </c>
      <c r="C4" s="8" t="s">
        <v>3</v>
      </c>
      <c r="D4" s="8" t="s">
        <v>2</v>
      </c>
      <c r="E4" s="8" t="s">
        <v>3</v>
      </c>
      <c r="F4" s="8" t="s">
        <v>2</v>
      </c>
      <c r="G4" s="8" t="s">
        <v>3</v>
      </c>
    </row>
    <row r="5" customFormat="false" ht="18" hidden="false" customHeight="true" outlineLevel="0" collapsed="false">
      <c r="A5" s="9" t="s">
        <v>4</v>
      </c>
      <c r="B5" s="10" t="n">
        <v>1913</v>
      </c>
      <c r="C5" s="10" t="n">
        <v>71039</v>
      </c>
      <c r="D5" s="10" t="n">
        <v>1893</v>
      </c>
      <c r="E5" s="10" t="n">
        <v>70698</v>
      </c>
      <c r="F5" s="10" t="n">
        <v>1803</v>
      </c>
      <c r="G5" s="10" t="n">
        <v>69107</v>
      </c>
    </row>
    <row r="6" customFormat="false" ht="12.75" hidden="false" customHeight="false" outlineLevel="0" collapsed="false">
      <c r="A6" s="9" t="s">
        <v>37</v>
      </c>
      <c r="B6" s="10" t="n">
        <v>255</v>
      </c>
      <c r="C6" s="10" t="n">
        <v>6197</v>
      </c>
      <c r="D6" s="10" t="n">
        <v>247</v>
      </c>
      <c r="E6" s="10" t="n">
        <v>6197</v>
      </c>
      <c r="F6" s="10" t="n">
        <v>242</v>
      </c>
      <c r="G6" s="10" t="n">
        <v>6210</v>
      </c>
    </row>
    <row r="7" customFormat="false" ht="12.75" hidden="false" customHeight="false" outlineLevel="0" collapsed="false">
      <c r="A7" s="9" t="s">
        <v>31</v>
      </c>
      <c r="B7" s="10" t="n">
        <v>230</v>
      </c>
      <c r="C7" s="10" t="n">
        <v>6046</v>
      </c>
      <c r="D7" s="10" t="n">
        <v>223</v>
      </c>
      <c r="E7" s="10" t="n">
        <v>5884</v>
      </c>
      <c r="F7" s="10" t="n">
        <v>216</v>
      </c>
      <c r="G7" s="10" t="n">
        <v>5902</v>
      </c>
    </row>
    <row r="8" customFormat="false" ht="12.75" hidden="false" customHeight="false" outlineLevel="0" collapsed="false">
      <c r="A8" s="9" t="s">
        <v>5</v>
      </c>
      <c r="B8" s="10" t="n">
        <v>923</v>
      </c>
      <c r="C8" s="10" t="n">
        <v>50177</v>
      </c>
      <c r="D8" s="10" t="n">
        <v>884</v>
      </c>
      <c r="E8" s="10" t="n">
        <v>50302</v>
      </c>
      <c r="F8" s="10" t="n">
        <v>836</v>
      </c>
      <c r="G8" s="10" t="n">
        <v>50177</v>
      </c>
    </row>
    <row r="9" customFormat="false" ht="12.75" hidden="false" customHeight="false" outlineLevel="0" collapsed="false">
      <c r="A9" s="9" t="s">
        <v>12</v>
      </c>
      <c r="B9" s="10" t="n">
        <v>169</v>
      </c>
      <c r="C9" s="10" t="n">
        <v>4328</v>
      </c>
      <c r="D9" s="10" t="n">
        <v>158</v>
      </c>
      <c r="E9" s="10" t="n">
        <v>4306</v>
      </c>
      <c r="F9" s="10" t="n">
        <v>138</v>
      </c>
      <c r="G9" s="10" t="n">
        <v>4075</v>
      </c>
    </row>
    <row r="10" customFormat="false" ht="12.75" hidden="false" customHeight="false" outlineLevel="0" collapsed="false">
      <c r="A10" s="9" t="s">
        <v>40</v>
      </c>
      <c r="B10" s="10" t="n">
        <v>779</v>
      </c>
      <c r="C10" s="10" t="n">
        <v>11921</v>
      </c>
      <c r="D10" s="10" t="n">
        <v>745</v>
      </c>
      <c r="E10" s="10" t="n">
        <v>11578</v>
      </c>
      <c r="F10" s="10" t="n">
        <v>706</v>
      </c>
      <c r="G10" s="10" t="n">
        <v>11269</v>
      </c>
    </row>
    <row r="11" customFormat="false" ht="12.75" hidden="false" customHeight="false" outlineLevel="0" collapsed="false">
      <c r="A11" s="9" t="s">
        <v>6</v>
      </c>
      <c r="B11" s="10" t="n">
        <v>965</v>
      </c>
      <c r="C11" s="10" t="n">
        <v>27866</v>
      </c>
      <c r="D11" s="10" t="n">
        <v>942</v>
      </c>
      <c r="E11" s="10" t="n">
        <v>27734</v>
      </c>
      <c r="F11" s="10" t="n">
        <v>895</v>
      </c>
      <c r="G11" s="10" t="n">
        <v>27569</v>
      </c>
    </row>
    <row r="12" customFormat="false" ht="12.75" hidden="false" customHeight="false" outlineLevel="0" collapsed="false">
      <c r="A12" s="9" t="s">
        <v>7</v>
      </c>
      <c r="B12" s="10" t="n">
        <v>664</v>
      </c>
      <c r="C12" s="10" t="n">
        <v>11781</v>
      </c>
      <c r="D12" s="10" t="n">
        <v>639</v>
      </c>
      <c r="E12" s="10" t="n">
        <v>11801</v>
      </c>
      <c r="F12" s="10" t="n">
        <v>606</v>
      </c>
      <c r="G12" s="10" t="n">
        <v>11593</v>
      </c>
    </row>
    <row r="13" customFormat="false" ht="12.75" hidden="false" customHeight="false" outlineLevel="0" collapsed="false">
      <c r="A13" s="9" t="s">
        <v>33</v>
      </c>
      <c r="B13" s="10" t="n">
        <v>620</v>
      </c>
      <c r="C13" s="10" t="n">
        <v>7769</v>
      </c>
      <c r="D13" s="10" t="n">
        <v>605</v>
      </c>
      <c r="E13" s="10" t="n">
        <v>7755</v>
      </c>
      <c r="F13" s="10" t="n">
        <v>543</v>
      </c>
      <c r="G13" s="10" t="n">
        <v>7161</v>
      </c>
    </row>
    <row r="14" customFormat="false" ht="18" hidden="false" customHeight="true" outlineLevel="0" collapsed="false">
      <c r="A14" s="13" t="s">
        <v>13</v>
      </c>
      <c r="B14" s="14" t="n">
        <f aca="false">SUM(B5:B13)</f>
        <v>6518</v>
      </c>
      <c r="C14" s="14" t="n">
        <f aca="false">SUM(C5:C13)</f>
        <v>197124</v>
      </c>
      <c r="D14" s="14" t="n">
        <f aca="false">SUM(D5:D13)</f>
        <v>6336</v>
      </c>
      <c r="E14" s="14" t="n">
        <f aca="false">SUM(E5:E13)</f>
        <v>196255</v>
      </c>
      <c r="F14" s="14" t="n">
        <v>5985</v>
      </c>
      <c r="G14" s="14" t="n">
        <v>193063</v>
      </c>
    </row>
    <row r="15" customFormat="false" ht="12.75" hidden="false" customHeight="false" outlineLevel="0" collapsed="false">
      <c r="A15" s="15"/>
      <c r="B15" s="15"/>
      <c r="C15" s="15"/>
      <c r="D15" s="15"/>
      <c r="E15" s="15"/>
      <c r="F15" s="15"/>
      <c r="G15" s="15"/>
    </row>
    <row r="16" customFormat="false" ht="11.25" hidden="false" customHeight="false" outlineLevel="0" collapsed="false">
      <c r="A16" s="17" t="s">
        <v>35</v>
      </c>
      <c r="B16" s="16"/>
      <c r="C16" s="16"/>
      <c r="D16" s="16"/>
      <c r="E16" s="16"/>
      <c r="F16" s="18"/>
      <c r="G16" s="18"/>
    </row>
    <row r="17" customFormat="false" ht="12.75" hidden="false" customHeight="false" outlineLevel="0" collapsed="false">
      <c r="A17" s="19"/>
      <c r="B17" s="20"/>
      <c r="C17" s="20"/>
      <c r="D17" s="20"/>
      <c r="E17" s="20"/>
      <c r="F17" s="21"/>
      <c r="G17" s="21"/>
    </row>
    <row r="18" customFormat="false" ht="12.75" hidden="false" customHeight="false" outlineLevel="0" collapsed="false">
      <c r="A18" s="20"/>
      <c r="B18" s="20"/>
      <c r="C18" s="20"/>
      <c r="D18" s="20"/>
      <c r="E18" s="20"/>
      <c r="F18" s="21"/>
      <c r="G18" s="21"/>
    </row>
    <row r="19" customFormat="false" ht="12.75" hidden="false" customHeight="false" outlineLevel="0" collapsed="false">
      <c r="A19" s="15"/>
      <c r="B19" s="15"/>
      <c r="C19" s="15"/>
      <c r="D19" s="15"/>
      <c r="E19" s="15"/>
      <c r="F19" s="21"/>
      <c r="G19" s="21"/>
    </row>
  </sheetData>
  <mergeCells count="4">
    <mergeCell ref="A3:A4"/>
    <mergeCell ref="B3:C3"/>
    <mergeCell ref="D3:E3"/>
    <mergeCell ref="F3:G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2024-12-09T14:28:52Z</cp:lastPrinted>
  <dcterms:modified xsi:type="dcterms:W3CDTF">2026-01-22T16:23:11Z</dcterms:modified>
  <cp:revision>1</cp:revision>
  <dc:subject/>
  <dc:title/>
</cp:coreProperties>
</file>