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no 2024" sheetId="1" state="visible" r:id="rId3"/>
    <sheet name="Anno 2023" sheetId="2" state="visible" r:id="rId4"/>
    <sheet name="Anno 2022" sheetId="3" state="visible" r:id="rId5"/>
    <sheet name="Anno 2021" sheetId="4" state="visible" r:id="rId6"/>
    <sheet name="Anno 2020" sheetId="5" state="visible" r:id="rId7"/>
    <sheet name="Anno 2019" sheetId="6" state="visible" r:id="rId8"/>
    <sheet name="Anno 2018" sheetId="7" state="visible" r:id="rId9"/>
    <sheet name="Anno 2017" sheetId="8" state="visible" r:id="rId10"/>
    <sheet name="Anno 2015" sheetId="9" state="visible" r:id="rId11"/>
  </sheets>
  <definedNames>
    <definedName function="false" hidden="false" localSheetId="8" name="_xlnm.Print_Area" vbProcedure="false">'Anno 2015'!$A$1:$H$19</definedName>
    <definedName function="false" hidden="false" localSheetId="7" name="_xlnm.Print_Area" vbProcedure="false">'Anno 2017'!$A$1:$H$19</definedName>
    <definedName function="false" hidden="false" localSheetId="6" name="_xlnm.Print_Area" vbProcedure="false">'Anno 2018'!$A$1:$H$19</definedName>
    <definedName function="false" hidden="false" localSheetId="5" name="_xlnm.Print_Area" vbProcedure="false">'Anno 2019'!$A$1:$H$19</definedName>
    <definedName function="false" hidden="false" localSheetId="4" name="_xlnm.Print_Area" vbProcedure="false">'Anno 2020'!$A$1:$H$19</definedName>
    <definedName function="false" hidden="false" localSheetId="3" name="_xlnm.Print_Area" vbProcedure="false">'Anno 2021'!$A$1:$H$19</definedName>
    <definedName function="false" hidden="false" localSheetId="2" name="_xlnm.Print_Area" vbProcedure="false">'Anno 2022'!$A$1:$H$19</definedName>
    <definedName function="false" hidden="false" localSheetId="1" name="_xlnm.Print_Area" vbProcedure="false">'Anno 2023'!$A$1:$H$19</definedName>
    <definedName function="false" hidden="false" localSheetId="0" name="_xlnm.Print_Area" vbProcedure="false">'Anno 2024'!$A$1:$H$19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<sst xmlns="http://schemas.openxmlformats.org/spreadsheetml/2006/main" count="171" uniqueCount="22">
  <si>
    <t xml:space="preserve">Tab. 02.13 Consistenza degli impianti di generazione elettrica in Piemonte - Anno 2024</t>
  </si>
  <si>
    <t xml:space="preserve">Numero di impianti</t>
  </si>
  <si>
    <t xml:space="preserve">Potenza efficiente lorda (MW)</t>
  </si>
  <si>
    <t xml:space="preserve">Produttori</t>
  </si>
  <si>
    <t xml:space="preserve">Autoproduttori</t>
  </si>
  <si>
    <t xml:space="preserve">Totale</t>
  </si>
  <si>
    <t xml:space="preserve">Impianti idroelettrici</t>
  </si>
  <si>
    <t xml:space="preserve">Piemonte         </t>
  </si>
  <si>
    <t xml:space="preserve">Italia</t>
  </si>
  <si>
    <t xml:space="preserve">Impianti termoelettrici</t>
  </si>
  <si>
    <t xml:space="preserve">Piemonte </t>
  </si>
  <si>
    <t xml:space="preserve">Impianti eolici e fotovoltaici </t>
  </si>
  <si>
    <t xml:space="preserve">Fonte: Terna, Dati Statistici </t>
  </si>
  <si>
    <t xml:space="preserve">Tab. 02.13 Consistenza degli impianti di generazione elettrica in Piemonte - Anno 2023</t>
  </si>
  <si>
    <t xml:space="preserve">Tab. 02.13 Consistenza degli impianti di generazione elettrica in Piemonte - Anno 2022</t>
  </si>
  <si>
    <t xml:space="preserve">Tab. 02.13 Consistenza degli impianti di generazione elettrica in Piemonte - Anno 2021</t>
  </si>
  <si>
    <t xml:space="preserve">Tab. 02.13 Consistenza degli impianti di generazione elettrica in Piemonte - Anno 2020</t>
  </si>
  <si>
    <t xml:space="preserve">Tab. 02.13 Consistenza degli impianti di generazione elettrica in Piemonte - Anno 2019</t>
  </si>
  <si>
    <t xml:space="preserve">Tab. 02.13 Consistenza degli impianti di generazione elettrica in Piemonte - Anno 2018</t>
  </si>
  <si>
    <t xml:space="preserve">Tab. 02.13 Consistenza degli impianti di generazione elettrica in Piemonte - Anno 2017</t>
  </si>
  <si>
    <t xml:space="preserve">Tab. 02.13 Consistenza degli impianti di generazione elettrica in Piemonte - Anno 2015</t>
  </si>
  <si>
    <t xml:space="preserve">Fonte: Terna, Dati Statistici - Bilanci energia elettrica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</si>
</sst>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"/>
    <numFmt numFmtId="166" formatCode="0"/>
    <numFmt numFmtId="167" formatCode="#,##0.0"/>
    <numFmt numFmtId="168" formatCode="_-* #,##0.00_-;\-* #,##0.00_-;_-* \-??_-;_-@_-"/>
    <numFmt numFmtId="169" formatCode="_-* #,##0_-;\-* #,##0_-;_-* \-??_-;_-@_-"/>
    <numFmt numFmtId="170" formatCode="_-* #,##0_-;\-* #,##0_-;_-* \-_-;_-@_-"/>
    <numFmt numFmtId="171" formatCode="_-* #,##0.0_-;\-* #,##0.0_-;_-* \-_-;_-@_-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2"/>
      <name val="Arial"/>
      <family val="2"/>
    </font>
    <font>
      <i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2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4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4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4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2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4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2" borderId="0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7"/>
    <col collapsed="false" customWidth="true" hidden="false" outlineLevel="0" max="2" min="2" style="1" width="11.56"/>
    <col collapsed="false" customWidth="true" hidden="false" outlineLevel="0" max="3" min="3" style="1" width="13.41"/>
    <col collapsed="false" customWidth="true" hidden="false" outlineLevel="0" max="4" min="4" style="1" width="10.28"/>
    <col collapsed="false" customWidth="true" hidden="false" outlineLevel="0" max="5" min="5" style="1" width="3.42"/>
    <col collapsed="false" customWidth="true" hidden="false" outlineLevel="0" max="6" min="6" style="1" width="13.7"/>
    <col collapsed="false" customWidth="true" hidden="false" outlineLevel="0" max="7" min="7" style="1" width="13.41"/>
    <col collapsed="false" customWidth="true" hidden="false" outlineLevel="0" max="8" min="8" style="1" width="11.99"/>
    <col collapsed="false" customWidth="false" hidden="false" outlineLevel="0" max="12" min="9" style="1" width="9.14"/>
    <col collapsed="false" customWidth="true" hidden="false" outlineLevel="0" max="13" min="13" style="1" width="9.99"/>
    <col collapsed="false" customWidth="false" hidden="false" outlineLevel="0" max="257" min="14" style="1" width="9.14"/>
  </cols>
  <sheetData>
    <row r="1" customFormat="false" ht="18" hidden="false" customHeight="true" outlineLevel="0" collapsed="false">
      <c r="A1" s="2" t="s">
        <v>0</v>
      </c>
    </row>
    <row r="2" customFormat="false" ht="14.25" hidden="false" customHeight="true" outlineLevel="0" collapsed="false"/>
    <row r="3" customFormat="false" ht="12.75" hidden="false" customHeight="true" outlineLevel="0" collapsed="false">
      <c r="A3" s="3"/>
      <c r="B3" s="4" t="s">
        <v>1</v>
      </c>
      <c r="C3" s="4"/>
      <c r="D3" s="4"/>
      <c r="E3" s="5"/>
      <c r="F3" s="4" t="s">
        <v>2</v>
      </c>
      <c r="G3" s="4"/>
      <c r="H3" s="4"/>
    </row>
    <row r="4" customFormat="false" ht="12.75" hidden="false" customHeight="true" outlineLevel="0" collapsed="false">
      <c r="B4" s="1" t="s">
        <v>3</v>
      </c>
      <c r="C4" s="1" t="s">
        <v>4</v>
      </c>
      <c r="D4" s="1" t="s">
        <v>5</v>
      </c>
      <c r="E4" s="6"/>
      <c r="F4" s="1" t="s">
        <v>3</v>
      </c>
      <c r="G4" s="1" t="s">
        <v>4</v>
      </c>
      <c r="H4" s="1" t="s">
        <v>5</v>
      </c>
    </row>
    <row r="5" customFormat="false" ht="15" hidden="false" customHeight="true" outlineLevel="0" collapsed="false">
      <c r="A5" s="7" t="s">
        <v>6</v>
      </c>
      <c r="B5" s="8"/>
      <c r="C5" s="8"/>
      <c r="D5" s="8"/>
      <c r="E5" s="8"/>
      <c r="F5" s="8"/>
      <c r="G5" s="8"/>
      <c r="H5" s="8"/>
    </row>
    <row r="6" customFormat="false" ht="18" hidden="false" customHeight="true" outlineLevel="0" collapsed="false">
      <c r="A6" s="9" t="s">
        <v>7</v>
      </c>
      <c r="B6" s="10" t="n">
        <v>1086</v>
      </c>
      <c r="C6" s="10" t="n">
        <v>14</v>
      </c>
      <c r="D6" s="10" t="n">
        <v>1100</v>
      </c>
      <c r="E6" s="10"/>
      <c r="F6" s="11" t="n">
        <v>3878.2</v>
      </c>
      <c r="G6" s="11" t="n">
        <v>24.7</v>
      </c>
      <c r="H6" s="11" t="n">
        <v>3902.9</v>
      </c>
      <c r="J6" s="12"/>
      <c r="K6" s="12"/>
      <c r="L6" s="12"/>
      <c r="M6" s="13"/>
      <c r="N6" s="14"/>
      <c r="O6" s="14"/>
      <c r="P6" s="14"/>
    </row>
    <row r="7" customFormat="false" ht="18" hidden="false" customHeight="true" outlineLevel="0" collapsed="false">
      <c r="A7" s="1" t="s">
        <v>8</v>
      </c>
      <c r="B7" s="15" t="n">
        <v>4819</v>
      </c>
      <c r="C7" s="16" t="n">
        <v>88</v>
      </c>
      <c r="D7" s="12" t="n">
        <v>4907</v>
      </c>
      <c r="E7" s="15"/>
      <c r="F7" s="17" t="n">
        <v>23514.5</v>
      </c>
      <c r="G7" s="17" t="n">
        <v>108.9</v>
      </c>
      <c r="H7" s="14" t="n">
        <v>23623.5</v>
      </c>
      <c r="J7" s="15"/>
      <c r="K7" s="12"/>
      <c r="L7" s="12"/>
      <c r="M7" s="13"/>
      <c r="N7" s="17"/>
      <c r="O7" s="17"/>
      <c r="P7" s="17"/>
    </row>
    <row r="8" customFormat="false" ht="15" hidden="false" customHeight="true" outlineLevel="0" collapsed="false">
      <c r="B8" s="15"/>
      <c r="C8" s="16"/>
      <c r="D8" s="18"/>
      <c r="E8" s="15"/>
      <c r="F8" s="17"/>
      <c r="G8" s="17"/>
      <c r="H8" s="17"/>
      <c r="J8" s="15"/>
      <c r="K8" s="12"/>
      <c r="L8" s="12"/>
      <c r="M8" s="15"/>
      <c r="N8" s="17"/>
      <c r="O8" s="17"/>
      <c r="P8" s="17"/>
    </row>
    <row r="9" customFormat="false" ht="15" hidden="false" customHeight="true" outlineLevel="0" collapsed="false">
      <c r="A9" s="19" t="s">
        <v>9</v>
      </c>
      <c r="B9" s="15"/>
      <c r="C9" s="16"/>
      <c r="D9" s="16"/>
      <c r="E9" s="15"/>
      <c r="F9" s="17"/>
      <c r="G9" s="17"/>
      <c r="H9" s="17"/>
      <c r="J9" s="15"/>
      <c r="K9" s="12"/>
      <c r="L9" s="12"/>
      <c r="M9" s="15"/>
      <c r="N9" s="17"/>
      <c r="O9" s="17"/>
      <c r="P9" s="17"/>
    </row>
    <row r="10" customFormat="false" ht="18" hidden="false" customHeight="true" outlineLevel="0" collapsed="false">
      <c r="A10" s="9" t="s">
        <v>10</v>
      </c>
      <c r="B10" s="20" t="n">
        <v>526</v>
      </c>
      <c r="C10" s="21" t="n">
        <v>192</v>
      </c>
      <c r="D10" s="10" t="n">
        <v>718</v>
      </c>
      <c r="E10" s="20"/>
      <c r="F10" s="22" t="n">
        <v>4502.5</v>
      </c>
      <c r="G10" s="22" t="n">
        <v>569</v>
      </c>
      <c r="H10" s="23" t="n">
        <v>5071.5</v>
      </c>
      <c r="J10" s="17"/>
      <c r="K10" s="12"/>
      <c r="L10" s="12"/>
      <c r="M10" s="15"/>
      <c r="N10" s="17"/>
      <c r="O10" s="17"/>
      <c r="P10" s="17"/>
    </row>
    <row r="11" customFormat="false" ht="18" hidden="false" customHeight="true" outlineLevel="0" collapsed="false">
      <c r="A11" s="1" t="s">
        <v>8</v>
      </c>
      <c r="B11" s="15" t="n">
        <v>5039</v>
      </c>
      <c r="C11" s="16" t="n">
        <v>2082</v>
      </c>
      <c r="D11" s="12" t="n">
        <v>7121</v>
      </c>
      <c r="E11" s="15"/>
      <c r="F11" s="17" t="n">
        <v>57033.2</v>
      </c>
      <c r="G11" s="17" t="n">
        <v>5893.8</v>
      </c>
      <c r="H11" s="13" t="n">
        <v>62927</v>
      </c>
      <c r="J11" s="17"/>
      <c r="K11" s="12"/>
      <c r="L11" s="12"/>
      <c r="M11" s="15"/>
      <c r="N11" s="17"/>
      <c r="O11" s="17"/>
      <c r="P11" s="17"/>
    </row>
    <row r="12" customFormat="false" ht="15" hidden="false" customHeight="true" outlineLevel="0" collapsed="false">
      <c r="B12" s="15"/>
      <c r="C12" s="16"/>
      <c r="D12" s="18"/>
      <c r="E12" s="15"/>
      <c r="F12" s="17"/>
      <c r="G12" s="17"/>
      <c r="H12" s="17"/>
      <c r="J12" s="15"/>
      <c r="K12" s="16"/>
      <c r="L12" s="18"/>
      <c r="M12" s="15"/>
      <c r="N12" s="17"/>
      <c r="O12" s="17"/>
      <c r="P12" s="17"/>
    </row>
    <row r="13" customFormat="false" ht="15" hidden="false" customHeight="true" outlineLevel="0" collapsed="false">
      <c r="A13" s="19" t="s">
        <v>11</v>
      </c>
      <c r="B13" s="15"/>
      <c r="C13" s="16"/>
      <c r="D13" s="18"/>
      <c r="E13" s="15"/>
      <c r="F13" s="17"/>
      <c r="G13" s="17"/>
      <c r="H13" s="17"/>
      <c r="J13" s="15"/>
      <c r="K13" s="16"/>
      <c r="L13" s="18"/>
      <c r="M13" s="15"/>
      <c r="N13" s="17"/>
      <c r="O13" s="17"/>
      <c r="P13" s="17"/>
    </row>
    <row r="14" customFormat="false" ht="18" hidden="false" customHeight="true" outlineLevel="0" collapsed="false">
      <c r="A14" s="9" t="s">
        <v>7</v>
      </c>
      <c r="B14" s="20" t="n">
        <v>126463</v>
      </c>
      <c r="C14" s="21"/>
      <c r="D14" s="20" t="n">
        <v>126463</v>
      </c>
      <c r="E14" s="20"/>
      <c r="F14" s="22" t="n">
        <v>3102.2</v>
      </c>
      <c r="G14" s="22"/>
      <c r="H14" s="22" t="n">
        <v>3102.2</v>
      </c>
      <c r="J14" s="15"/>
      <c r="K14" s="16"/>
      <c r="L14" s="12"/>
      <c r="M14" s="15"/>
      <c r="N14" s="17"/>
      <c r="O14" s="17"/>
      <c r="P14" s="17"/>
    </row>
    <row r="15" customFormat="false" ht="18" hidden="false" customHeight="true" outlineLevel="0" collapsed="false">
      <c r="A15" s="1" t="s">
        <v>8</v>
      </c>
      <c r="B15" s="15" t="n">
        <v>1881951</v>
      </c>
      <c r="C15" s="16"/>
      <c r="D15" s="15" t="n">
        <v>1881951</v>
      </c>
      <c r="E15" s="15"/>
      <c r="F15" s="17" t="n">
        <v>49992.4</v>
      </c>
      <c r="G15" s="17"/>
      <c r="H15" s="17" t="n">
        <v>49992.4</v>
      </c>
      <c r="J15" s="15"/>
      <c r="K15" s="16"/>
      <c r="L15" s="12"/>
      <c r="M15" s="15"/>
      <c r="N15" s="17"/>
      <c r="O15" s="17"/>
      <c r="P15" s="17"/>
    </row>
    <row r="16" customFormat="false" ht="15" hidden="false" customHeight="true" outlineLevel="0" collapsed="false">
      <c r="A16" s="24"/>
      <c r="B16" s="25"/>
      <c r="C16" s="26"/>
      <c r="D16" s="26"/>
      <c r="E16" s="27"/>
      <c r="F16" s="28"/>
      <c r="G16" s="28"/>
      <c r="H16" s="28"/>
    </row>
    <row r="17" customFormat="false" ht="12.75" hidden="false" customHeight="true" outlineLevel="0" collapsed="false"/>
    <row r="18" customFormat="false" ht="12.75" hidden="false" customHeight="true" outlineLevel="0" collapsed="false">
      <c r="A18" s="1" t="s">
        <v>12</v>
      </c>
    </row>
    <row r="19" customFormat="false" ht="12.75" hidden="false" customHeight="true" outlineLevel="0" collapsed="false">
      <c r="A19" s="29"/>
    </row>
  </sheetData>
  <mergeCells count="2">
    <mergeCell ref="B3:D3"/>
    <mergeCell ref="F3:H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8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7"/>
    <col collapsed="false" customWidth="true" hidden="false" outlineLevel="0" max="2" min="2" style="1" width="11.56"/>
    <col collapsed="false" customWidth="true" hidden="false" outlineLevel="0" max="3" min="3" style="1" width="13.41"/>
    <col collapsed="false" customWidth="true" hidden="false" outlineLevel="0" max="4" min="4" style="1" width="10.28"/>
    <col collapsed="false" customWidth="true" hidden="false" outlineLevel="0" max="5" min="5" style="1" width="3.42"/>
    <col collapsed="false" customWidth="true" hidden="false" outlineLevel="0" max="6" min="6" style="1" width="13.7"/>
    <col collapsed="false" customWidth="true" hidden="false" outlineLevel="0" max="7" min="7" style="1" width="13.41"/>
    <col collapsed="false" customWidth="true" hidden="false" outlineLevel="0" max="8" min="8" style="1" width="11.99"/>
    <col collapsed="false" customWidth="false" hidden="false" outlineLevel="0" max="12" min="9" style="1" width="9.14"/>
    <col collapsed="false" customWidth="true" hidden="false" outlineLevel="0" max="13" min="13" style="1" width="9.99"/>
    <col collapsed="false" customWidth="false" hidden="false" outlineLevel="0" max="257" min="14" style="1" width="9.14"/>
  </cols>
  <sheetData>
    <row r="1" customFormat="false" ht="18" hidden="false" customHeight="true" outlineLevel="0" collapsed="false">
      <c r="A1" s="2" t="s">
        <v>13</v>
      </c>
    </row>
    <row r="2" customFormat="false" ht="14.25" hidden="false" customHeight="true" outlineLevel="0" collapsed="false"/>
    <row r="3" customFormat="false" ht="12.75" hidden="false" customHeight="true" outlineLevel="0" collapsed="false">
      <c r="A3" s="3"/>
      <c r="B3" s="4" t="s">
        <v>1</v>
      </c>
      <c r="C3" s="4"/>
      <c r="D3" s="4"/>
      <c r="E3" s="5"/>
      <c r="F3" s="4" t="s">
        <v>2</v>
      </c>
      <c r="G3" s="4"/>
      <c r="H3" s="4"/>
    </row>
    <row r="4" customFormat="false" ht="12.75" hidden="false" customHeight="true" outlineLevel="0" collapsed="false">
      <c r="B4" s="1" t="s">
        <v>3</v>
      </c>
      <c r="C4" s="1" t="s">
        <v>4</v>
      </c>
      <c r="D4" s="1" t="s">
        <v>5</v>
      </c>
      <c r="E4" s="6"/>
      <c r="F4" s="1" t="s">
        <v>3</v>
      </c>
      <c r="G4" s="1" t="s">
        <v>4</v>
      </c>
      <c r="H4" s="1" t="s">
        <v>5</v>
      </c>
    </row>
    <row r="5" customFormat="false" ht="15" hidden="false" customHeight="true" outlineLevel="0" collapsed="false">
      <c r="A5" s="7" t="s">
        <v>6</v>
      </c>
      <c r="B5" s="8"/>
      <c r="C5" s="8"/>
      <c r="D5" s="8"/>
      <c r="E5" s="8"/>
      <c r="F5" s="8"/>
      <c r="G5" s="8"/>
      <c r="H5" s="8"/>
    </row>
    <row r="6" customFormat="false" ht="18" hidden="false" customHeight="true" outlineLevel="0" collapsed="false">
      <c r="A6" s="9" t="s">
        <v>7</v>
      </c>
      <c r="B6" s="10" t="n">
        <v>1069</v>
      </c>
      <c r="C6" s="10" t="n">
        <v>15</v>
      </c>
      <c r="D6" s="10" t="n">
        <v>1084</v>
      </c>
      <c r="E6" s="10"/>
      <c r="F6" s="11" t="n">
        <v>3886.6</v>
      </c>
      <c r="G6" s="11" t="n">
        <v>26</v>
      </c>
      <c r="H6" s="11" t="n">
        <v>3912.6</v>
      </c>
      <c r="J6" s="12"/>
      <c r="K6" s="12"/>
      <c r="L6" s="12"/>
      <c r="M6" s="13"/>
      <c r="N6" s="14"/>
      <c r="O6" s="14"/>
      <c r="P6" s="14"/>
    </row>
    <row r="7" customFormat="false" ht="18" hidden="false" customHeight="true" outlineLevel="0" collapsed="false">
      <c r="A7" s="1" t="s">
        <v>8</v>
      </c>
      <c r="B7" s="15" t="n">
        <v>4766</v>
      </c>
      <c r="C7" s="16" t="n">
        <v>89</v>
      </c>
      <c r="D7" s="12" t="n">
        <v>4855</v>
      </c>
      <c r="E7" s="15"/>
      <c r="F7" s="17" t="n">
        <v>23150.4</v>
      </c>
      <c r="G7" s="17" t="n">
        <v>110.1</v>
      </c>
      <c r="H7" s="14" t="n">
        <v>23260.5</v>
      </c>
      <c r="J7" s="15"/>
      <c r="K7" s="16"/>
      <c r="L7" s="12"/>
      <c r="M7" s="13"/>
      <c r="N7" s="17"/>
      <c r="O7" s="17"/>
      <c r="P7" s="17"/>
    </row>
    <row r="8" customFormat="false" ht="15" hidden="false" customHeight="true" outlineLevel="0" collapsed="false">
      <c r="B8" s="15"/>
      <c r="C8" s="16"/>
      <c r="D8" s="18"/>
      <c r="E8" s="15"/>
      <c r="F8" s="17"/>
      <c r="G8" s="17"/>
      <c r="H8" s="17"/>
      <c r="J8" s="15"/>
      <c r="K8" s="16"/>
      <c r="L8" s="18"/>
      <c r="M8" s="15"/>
      <c r="N8" s="17"/>
      <c r="O8" s="17"/>
      <c r="P8" s="17"/>
    </row>
    <row r="9" customFormat="false" ht="15" hidden="false" customHeight="true" outlineLevel="0" collapsed="false">
      <c r="A9" s="19" t="s">
        <v>9</v>
      </c>
      <c r="B9" s="15"/>
      <c r="C9" s="16"/>
      <c r="D9" s="16"/>
      <c r="E9" s="15"/>
      <c r="F9" s="17"/>
      <c r="G9" s="17"/>
      <c r="H9" s="17"/>
      <c r="J9" s="15"/>
      <c r="K9" s="16"/>
      <c r="L9" s="16"/>
      <c r="M9" s="15"/>
      <c r="N9" s="17"/>
      <c r="O9" s="17"/>
      <c r="P9" s="17"/>
    </row>
    <row r="10" customFormat="false" ht="18" hidden="false" customHeight="true" outlineLevel="0" collapsed="false">
      <c r="A10" s="9" t="s">
        <v>10</v>
      </c>
      <c r="B10" s="20" t="n">
        <v>496</v>
      </c>
      <c r="C10" s="21" t="n">
        <v>202</v>
      </c>
      <c r="D10" s="10" t="n">
        <v>698</v>
      </c>
      <c r="E10" s="20"/>
      <c r="F10" s="22" t="n">
        <v>4311.1</v>
      </c>
      <c r="G10" s="22" t="n">
        <v>729</v>
      </c>
      <c r="H10" s="23" t="n">
        <v>5040.1</v>
      </c>
      <c r="J10" s="17"/>
      <c r="K10" s="16"/>
      <c r="L10" s="12"/>
      <c r="M10" s="15"/>
      <c r="N10" s="17"/>
      <c r="O10" s="17"/>
      <c r="P10" s="17"/>
    </row>
    <row r="11" customFormat="false" ht="18" hidden="false" customHeight="true" outlineLevel="0" collapsed="false">
      <c r="A11" s="1" t="s">
        <v>8</v>
      </c>
      <c r="B11" s="15" t="n">
        <v>4897</v>
      </c>
      <c r="C11" s="16" t="n">
        <v>2087</v>
      </c>
      <c r="D11" s="12" t="n">
        <v>6984</v>
      </c>
      <c r="E11" s="15"/>
      <c r="F11" s="17" t="n">
        <v>57838.1</v>
      </c>
      <c r="G11" s="17" t="n">
        <v>6190.4</v>
      </c>
      <c r="H11" s="13" t="n">
        <v>64028.5</v>
      </c>
      <c r="J11" s="17"/>
      <c r="K11" s="16"/>
      <c r="L11" s="12"/>
      <c r="M11" s="15"/>
      <c r="N11" s="17"/>
      <c r="O11" s="17"/>
      <c r="P11" s="17"/>
    </row>
    <row r="12" customFormat="false" ht="15" hidden="false" customHeight="true" outlineLevel="0" collapsed="false">
      <c r="B12" s="15"/>
      <c r="C12" s="16"/>
      <c r="D12" s="18"/>
      <c r="E12" s="15"/>
      <c r="F12" s="17"/>
      <c r="G12" s="17"/>
      <c r="H12" s="17"/>
      <c r="J12" s="15"/>
      <c r="K12" s="16"/>
      <c r="L12" s="18"/>
      <c r="M12" s="15"/>
      <c r="N12" s="17"/>
      <c r="O12" s="17"/>
      <c r="P12" s="17"/>
    </row>
    <row r="13" customFormat="false" ht="15" hidden="false" customHeight="true" outlineLevel="0" collapsed="false">
      <c r="A13" s="19" t="s">
        <v>11</v>
      </c>
      <c r="B13" s="15"/>
      <c r="C13" s="16"/>
      <c r="D13" s="18"/>
      <c r="E13" s="15"/>
      <c r="F13" s="17"/>
      <c r="G13" s="17"/>
      <c r="H13" s="17"/>
      <c r="J13" s="15"/>
      <c r="K13" s="16"/>
      <c r="L13" s="18"/>
      <c r="M13" s="15"/>
      <c r="N13" s="17"/>
      <c r="O13" s="17"/>
      <c r="P13" s="17"/>
    </row>
    <row r="14" customFormat="false" ht="18" hidden="false" customHeight="true" outlineLevel="0" collapsed="false">
      <c r="A14" s="9" t="s">
        <v>7</v>
      </c>
      <c r="B14" s="20" t="n">
        <v>110696</v>
      </c>
      <c r="C14" s="21"/>
      <c r="D14" s="20" t="n">
        <v>110696</v>
      </c>
      <c r="E14" s="20"/>
      <c r="F14" s="22" t="n">
        <v>2585</v>
      </c>
      <c r="G14" s="22"/>
      <c r="H14" s="22" t="n">
        <v>2585</v>
      </c>
      <c r="J14" s="15"/>
      <c r="K14" s="16"/>
      <c r="L14" s="12"/>
      <c r="M14" s="15"/>
      <c r="N14" s="17"/>
      <c r="O14" s="17"/>
      <c r="P14" s="17"/>
    </row>
    <row r="15" customFormat="false" ht="18" hidden="false" customHeight="true" outlineLevel="0" collapsed="false">
      <c r="A15" s="1" t="s">
        <v>8</v>
      </c>
      <c r="B15" s="15" t="n">
        <v>1603466</v>
      </c>
      <c r="C15" s="16"/>
      <c r="D15" s="15" t="n">
        <v>1603466</v>
      </c>
      <c r="E15" s="15"/>
      <c r="F15" s="17" t="n">
        <v>42654.9</v>
      </c>
      <c r="G15" s="17"/>
      <c r="H15" s="17" t="n">
        <v>42654.9</v>
      </c>
      <c r="J15" s="15"/>
      <c r="K15" s="16"/>
      <c r="L15" s="12"/>
      <c r="M15" s="15"/>
      <c r="N15" s="17"/>
      <c r="O15" s="17"/>
      <c r="P15" s="17"/>
    </row>
    <row r="16" customFormat="false" ht="15" hidden="false" customHeight="true" outlineLevel="0" collapsed="false">
      <c r="A16" s="24"/>
      <c r="B16" s="25"/>
      <c r="C16" s="26"/>
      <c r="D16" s="26"/>
      <c r="E16" s="27"/>
      <c r="F16" s="28"/>
      <c r="G16" s="28"/>
      <c r="H16" s="28"/>
    </row>
    <row r="17" customFormat="false" ht="12.75" hidden="false" customHeight="true" outlineLevel="0" collapsed="false"/>
    <row r="18" customFormat="false" ht="12.75" hidden="false" customHeight="true" outlineLevel="0" collapsed="false">
      <c r="A18" s="1" t="s">
        <v>12</v>
      </c>
    </row>
    <row r="19" customFormat="false" ht="12.75" hidden="false" customHeight="true" outlineLevel="0" collapsed="false">
      <c r="A19" s="29"/>
    </row>
  </sheetData>
  <mergeCells count="2">
    <mergeCell ref="B3:D3"/>
    <mergeCell ref="F3:H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8" man="true" max="65535" min="0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7"/>
    <col collapsed="false" customWidth="true" hidden="false" outlineLevel="0" max="2" min="2" style="1" width="11.56"/>
    <col collapsed="false" customWidth="true" hidden="false" outlineLevel="0" max="3" min="3" style="1" width="13.41"/>
    <col collapsed="false" customWidth="true" hidden="false" outlineLevel="0" max="4" min="4" style="1" width="10.28"/>
    <col collapsed="false" customWidth="true" hidden="false" outlineLevel="0" max="5" min="5" style="1" width="3.42"/>
    <col collapsed="false" customWidth="true" hidden="false" outlineLevel="0" max="6" min="6" style="1" width="13.7"/>
    <col collapsed="false" customWidth="true" hidden="false" outlineLevel="0" max="7" min="7" style="1" width="13.41"/>
    <col collapsed="false" customWidth="true" hidden="false" outlineLevel="0" max="8" min="8" style="1" width="11.99"/>
    <col collapsed="false" customWidth="false" hidden="false" outlineLevel="0" max="257" min="9" style="1" width="9.14"/>
  </cols>
  <sheetData>
    <row r="1" customFormat="false" ht="18" hidden="false" customHeight="true" outlineLevel="0" collapsed="false">
      <c r="A1" s="2" t="s">
        <v>14</v>
      </c>
    </row>
    <row r="2" customFormat="false" ht="14.25" hidden="false" customHeight="true" outlineLevel="0" collapsed="false"/>
    <row r="3" customFormat="false" ht="12.75" hidden="false" customHeight="true" outlineLevel="0" collapsed="false">
      <c r="A3" s="3"/>
      <c r="B3" s="4" t="s">
        <v>1</v>
      </c>
      <c r="C3" s="4"/>
      <c r="D3" s="4"/>
      <c r="E3" s="5"/>
      <c r="F3" s="4" t="s">
        <v>2</v>
      </c>
      <c r="G3" s="4"/>
      <c r="H3" s="4"/>
    </row>
    <row r="4" customFormat="false" ht="12.75" hidden="false" customHeight="true" outlineLevel="0" collapsed="false">
      <c r="B4" s="1" t="s">
        <v>3</v>
      </c>
      <c r="C4" s="1" t="s">
        <v>4</v>
      </c>
      <c r="D4" s="1" t="s">
        <v>5</v>
      </c>
      <c r="E4" s="6"/>
      <c r="F4" s="1" t="s">
        <v>3</v>
      </c>
      <c r="G4" s="1" t="s">
        <v>4</v>
      </c>
      <c r="H4" s="1" t="s">
        <v>5</v>
      </c>
    </row>
    <row r="5" customFormat="false" ht="15" hidden="false" customHeight="true" outlineLevel="0" collapsed="false">
      <c r="A5" s="7" t="s">
        <v>6</v>
      </c>
      <c r="B5" s="8"/>
      <c r="C5" s="8"/>
      <c r="D5" s="8"/>
      <c r="E5" s="8"/>
      <c r="F5" s="8"/>
      <c r="G5" s="8"/>
      <c r="H5" s="8"/>
    </row>
    <row r="6" customFormat="false" ht="18" hidden="false" customHeight="true" outlineLevel="0" collapsed="false">
      <c r="A6" s="9" t="s">
        <v>7</v>
      </c>
      <c r="B6" s="10" t="n">
        <v>1050</v>
      </c>
      <c r="C6" s="10" t="n">
        <v>15</v>
      </c>
      <c r="D6" s="10" t="n">
        <v>1065</v>
      </c>
      <c r="E6" s="10"/>
      <c r="F6" s="11" t="n">
        <v>3858.6</v>
      </c>
      <c r="G6" s="11" t="n">
        <v>27</v>
      </c>
      <c r="H6" s="11" t="n">
        <v>3885.6</v>
      </c>
      <c r="J6" s="12"/>
      <c r="K6" s="12"/>
      <c r="L6" s="12"/>
      <c r="M6" s="12"/>
      <c r="N6" s="14"/>
      <c r="O6" s="14"/>
      <c r="P6" s="14"/>
    </row>
    <row r="7" customFormat="false" ht="18" hidden="false" customHeight="true" outlineLevel="0" collapsed="false">
      <c r="A7" s="1" t="s">
        <v>8</v>
      </c>
      <c r="B7" s="15" t="n">
        <v>4694</v>
      </c>
      <c r="C7" s="16" t="n">
        <v>96</v>
      </c>
      <c r="D7" s="12" t="n">
        <v>4790</v>
      </c>
      <c r="E7" s="15"/>
      <c r="F7" s="17" t="n">
        <v>23094.4</v>
      </c>
      <c r="G7" s="17" t="n">
        <v>115.1</v>
      </c>
      <c r="H7" s="14" t="n">
        <v>23209.6</v>
      </c>
      <c r="J7" s="15"/>
      <c r="K7" s="16"/>
      <c r="L7" s="12"/>
      <c r="M7" s="15"/>
      <c r="N7" s="17"/>
      <c r="O7" s="17"/>
      <c r="P7" s="17"/>
    </row>
    <row r="8" customFormat="false" ht="15" hidden="false" customHeight="true" outlineLevel="0" collapsed="false">
      <c r="B8" s="15"/>
      <c r="C8" s="16"/>
      <c r="D8" s="18"/>
      <c r="E8" s="15"/>
      <c r="F8" s="17"/>
      <c r="G8" s="17"/>
      <c r="H8" s="17"/>
      <c r="J8" s="15"/>
      <c r="K8" s="16"/>
      <c r="L8" s="18"/>
      <c r="M8" s="15"/>
      <c r="N8" s="17"/>
      <c r="O8" s="17"/>
      <c r="P8" s="17"/>
    </row>
    <row r="9" customFormat="false" ht="15" hidden="false" customHeight="true" outlineLevel="0" collapsed="false">
      <c r="A9" s="19" t="s">
        <v>9</v>
      </c>
      <c r="B9" s="15"/>
      <c r="C9" s="16"/>
      <c r="D9" s="16"/>
      <c r="E9" s="15"/>
      <c r="F9" s="17"/>
      <c r="G9" s="17"/>
      <c r="H9" s="17"/>
      <c r="J9" s="15"/>
      <c r="K9" s="16"/>
      <c r="L9" s="16"/>
      <c r="M9" s="15"/>
      <c r="N9" s="17"/>
      <c r="O9" s="17"/>
      <c r="P9" s="17"/>
    </row>
    <row r="10" customFormat="false" ht="18" hidden="false" customHeight="true" outlineLevel="0" collapsed="false">
      <c r="A10" s="9" t="s">
        <v>10</v>
      </c>
      <c r="B10" s="20" t="n">
        <v>496</v>
      </c>
      <c r="C10" s="21" t="n">
        <v>184</v>
      </c>
      <c r="D10" s="10" t="n">
        <v>680</v>
      </c>
      <c r="E10" s="20"/>
      <c r="F10" s="22" t="n">
        <v>4308.9</v>
      </c>
      <c r="G10" s="22" t="n">
        <v>707.2</v>
      </c>
      <c r="H10" s="23" t="n">
        <v>5016.1</v>
      </c>
      <c r="J10" s="15"/>
      <c r="K10" s="16"/>
      <c r="L10" s="12"/>
      <c r="M10" s="15"/>
      <c r="N10" s="17"/>
      <c r="O10" s="17"/>
      <c r="P10" s="17"/>
    </row>
    <row r="11" customFormat="false" ht="18" hidden="false" customHeight="true" outlineLevel="0" collapsed="false">
      <c r="A11" s="1" t="s">
        <v>8</v>
      </c>
      <c r="B11" s="15" t="n">
        <v>4934</v>
      </c>
      <c r="C11" s="16" t="n">
        <v>1901</v>
      </c>
      <c r="D11" s="12" t="n">
        <v>6835</v>
      </c>
      <c r="E11" s="15"/>
      <c r="F11" s="17" t="n">
        <v>57357.8</v>
      </c>
      <c r="G11" s="17" t="n">
        <v>5851.9</v>
      </c>
      <c r="H11" s="13" t="n">
        <v>63209.8</v>
      </c>
      <c r="J11" s="15"/>
      <c r="K11" s="16"/>
      <c r="L11" s="12"/>
      <c r="M11" s="15"/>
      <c r="N11" s="17"/>
      <c r="O11" s="17"/>
      <c r="P11" s="17"/>
    </row>
    <row r="12" customFormat="false" ht="15" hidden="false" customHeight="true" outlineLevel="0" collapsed="false">
      <c r="B12" s="15"/>
      <c r="C12" s="16"/>
      <c r="D12" s="18"/>
      <c r="E12" s="15"/>
      <c r="F12" s="17"/>
      <c r="G12" s="17"/>
      <c r="H12" s="17"/>
      <c r="J12" s="15"/>
      <c r="K12" s="16"/>
      <c r="L12" s="18"/>
      <c r="M12" s="15"/>
      <c r="N12" s="17"/>
      <c r="O12" s="17"/>
      <c r="P12" s="17"/>
    </row>
    <row r="13" customFormat="false" ht="15" hidden="false" customHeight="true" outlineLevel="0" collapsed="false">
      <c r="A13" s="19" t="s">
        <v>11</v>
      </c>
      <c r="B13" s="15"/>
      <c r="C13" s="16"/>
      <c r="D13" s="18"/>
      <c r="E13" s="15"/>
      <c r="F13" s="17"/>
      <c r="G13" s="17"/>
      <c r="H13" s="17"/>
      <c r="J13" s="15"/>
      <c r="K13" s="16"/>
      <c r="L13" s="18"/>
      <c r="M13" s="15"/>
      <c r="N13" s="17"/>
      <c r="O13" s="17"/>
      <c r="P13" s="17"/>
    </row>
    <row r="14" customFormat="false" ht="18" hidden="false" customHeight="true" outlineLevel="0" collapsed="false">
      <c r="A14" s="9" t="s">
        <v>7</v>
      </c>
      <c r="B14" s="20" t="n">
        <v>86033</v>
      </c>
      <c r="C14" s="21"/>
      <c r="D14" s="10" t="n">
        <v>86033</v>
      </c>
      <c r="E14" s="20"/>
      <c r="F14" s="22" t="n">
        <v>2018</v>
      </c>
      <c r="G14" s="22"/>
      <c r="H14" s="23" t="n">
        <v>2018</v>
      </c>
      <c r="J14" s="15"/>
      <c r="K14" s="16"/>
      <c r="L14" s="12"/>
      <c r="M14" s="15"/>
      <c r="N14" s="17"/>
      <c r="O14" s="17"/>
      <c r="P14" s="17"/>
    </row>
    <row r="15" customFormat="false" ht="18" hidden="false" customHeight="true" outlineLevel="0" collapsed="false">
      <c r="A15" s="1" t="s">
        <v>8</v>
      </c>
      <c r="B15" s="15" t="n">
        <v>1231359</v>
      </c>
      <c r="C15" s="16"/>
      <c r="D15" s="12" t="n">
        <v>1231359</v>
      </c>
      <c r="E15" s="15"/>
      <c r="F15" s="17" t="n">
        <v>36922.3</v>
      </c>
      <c r="G15" s="17"/>
      <c r="H15" s="13" t="n">
        <v>36922.3</v>
      </c>
      <c r="J15" s="15"/>
      <c r="K15" s="16"/>
      <c r="L15" s="12"/>
      <c r="M15" s="15"/>
      <c r="N15" s="17"/>
      <c r="O15" s="17"/>
      <c r="P15" s="17"/>
    </row>
    <row r="16" customFormat="false" ht="15" hidden="false" customHeight="true" outlineLevel="0" collapsed="false">
      <c r="A16" s="24"/>
      <c r="B16" s="25"/>
      <c r="C16" s="26"/>
      <c r="D16" s="26"/>
      <c r="E16" s="27"/>
      <c r="F16" s="28"/>
      <c r="G16" s="28"/>
      <c r="H16" s="28"/>
    </row>
    <row r="17" customFormat="false" ht="12.75" hidden="false" customHeight="true" outlineLevel="0" collapsed="false"/>
    <row r="18" customFormat="false" ht="12.75" hidden="false" customHeight="true" outlineLevel="0" collapsed="false">
      <c r="A18" s="1" t="s">
        <v>12</v>
      </c>
    </row>
    <row r="19" customFormat="false" ht="12.75" hidden="false" customHeight="true" outlineLevel="0" collapsed="false">
      <c r="A19" s="29"/>
    </row>
  </sheetData>
  <mergeCells count="2">
    <mergeCell ref="B3:D3"/>
    <mergeCell ref="F3:H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8" man="true" max="65535" min="0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7"/>
    <col collapsed="false" customWidth="true" hidden="false" outlineLevel="0" max="2" min="2" style="1" width="11.56"/>
    <col collapsed="false" customWidth="true" hidden="false" outlineLevel="0" max="3" min="3" style="1" width="13.41"/>
    <col collapsed="false" customWidth="true" hidden="false" outlineLevel="0" max="4" min="4" style="1" width="10.28"/>
    <col collapsed="false" customWidth="true" hidden="false" outlineLevel="0" max="5" min="5" style="1" width="3.42"/>
    <col collapsed="false" customWidth="true" hidden="false" outlineLevel="0" max="6" min="6" style="1" width="13.7"/>
    <col collapsed="false" customWidth="true" hidden="false" outlineLevel="0" max="7" min="7" style="1" width="13.41"/>
    <col collapsed="false" customWidth="true" hidden="false" outlineLevel="0" max="8" min="8" style="1" width="11.99"/>
    <col collapsed="false" customWidth="false" hidden="false" outlineLevel="0" max="257" min="9" style="1" width="9.14"/>
  </cols>
  <sheetData>
    <row r="1" customFormat="false" ht="18" hidden="false" customHeight="true" outlineLevel="0" collapsed="false">
      <c r="A1" s="2" t="s">
        <v>15</v>
      </c>
    </row>
    <row r="2" customFormat="false" ht="14.25" hidden="false" customHeight="true" outlineLevel="0" collapsed="false"/>
    <row r="3" customFormat="false" ht="12.75" hidden="false" customHeight="true" outlineLevel="0" collapsed="false">
      <c r="A3" s="3"/>
      <c r="B3" s="4" t="s">
        <v>1</v>
      </c>
      <c r="C3" s="4"/>
      <c r="D3" s="4"/>
      <c r="E3" s="5"/>
      <c r="F3" s="4" t="s">
        <v>2</v>
      </c>
      <c r="G3" s="4"/>
      <c r="H3" s="4"/>
    </row>
    <row r="4" customFormat="false" ht="12.75" hidden="false" customHeight="true" outlineLevel="0" collapsed="false">
      <c r="B4" s="1" t="s">
        <v>3</v>
      </c>
      <c r="C4" s="1" t="s">
        <v>4</v>
      </c>
      <c r="D4" s="1" t="s">
        <v>5</v>
      </c>
      <c r="E4" s="6"/>
      <c r="F4" s="1" t="s">
        <v>3</v>
      </c>
      <c r="G4" s="1" t="s">
        <v>4</v>
      </c>
      <c r="H4" s="1" t="s">
        <v>5</v>
      </c>
    </row>
    <row r="5" customFormat="false" ht="15" hidden="false" customHeight="true" outlineLevel="0" collapsed="false">
      <c r="A5" s="7" t="s">
        <v>6</v>
      </c>
      <c r="B5" s="8"/>
      <c r="C5" s="8"/>
      <c r="D5" s="8"/>
      <c r="E5" s="8"/>
      <c r="F5" s="8"/>
      <c r="G5" s="8"/>
      <c r="H5" s="8"/>
    </row>
    <row r="6" customFormat="false" ht="18" hidden="false" customHeight="true" outlineLevel="0" collapsed="false">
      <c r="A6" s="9" t="s">
        <v>7</v>
      </c>
      <c r="B6" s="10" t="n">
        <v>1006</v>
      </c>
      <c r="C6" s="10" t="n">
        <v>13</v>
      </c>
      <c r="D6" s="10" t="n">
        <v>1019</v>
      </c>
      <c r="E6" s="10"/>
      <c r="F6" s="11" t="n">
        <v>3852.5</v>
      </c>
      <c r="G6" s="11" t="n">
        <v>11.9</v>
      </c>
      <c r="H6" s="11" t="n">
        <v>3864.4</v>
      </c>
      <c r="J6" s="12"/>
      <c r="K6" s="12"/>
      <c r="L6" s="12"/>
      <c r="M6" s="12"/>
      <c r="N6" s="14"/>
      <c r="O6" s="14"/>
      <c r="P6" s="14"/>
    </row>
    <row r="7" customFormat="false" ht="18" hidden="false" customHeight="true" outlineLevel="0" collapsed="false">
      <c r="A7" s="1" t="s">
        <v>8</v>
      </c>
      <c r="B7" s="15" t="n">
        <v>4562</v>
      </c>
      <c r="C7" s="16" t="n">
        <v>90</v>
      </c>
      <c r="D7" s="12" t="n">
        <v>4652</v>
      </c>
      <c r="E7" s="15"/>
      <c r="F7" s="17" t="n">
        <v>23048.5</v>
      </c>
      <c r="G7" s="17" t="n">
        <v>98.8</v>
      </c>
      <c r="H7" s="14" t="n">
        <v>23147.3</v>
      </c>
      <c r="J7" s="15"/>
      <c r="K7" s="16"/>
      <c r="L7" s="12"/>
      <c r="M7" s="15"/>
      <c r="N7" s="17"/>
      <c r="O7" s="17"/>
      <c r="P7" s="17"/>
    </row>
    <row r="8" customFormat="false" ht="15" hidden="false" customHeight="true" outlineLevel="0" collapsed="false">
      <c r="B8" s="15"/>
      <c r="C8" s="16"/>
      <c r="D8" s="18"/>
      <c r="E8" s="15"/>
      <c r="F8" s="17"/>
      <c r="G8" s="17"/>
      <c r="H8" s="17"/>
      <c r="J8" s="15"/>
      <c r="K8" s="16"/>
      <c r="L8" s="18"/>
      <c r="M8" s="15"/>
      <c r="N8" s="17"/>
      <c r="O8" s="17"/>
      <c r="P8" s="17"/>
    </row>
    <row r="9" customFormat="false" ht="15" hidden="false" customHeight="true" outlineLevel="0" collapsed="false">
      <c r="A9" s="19" t="s">
        <v>9</v>
      </c>
      <c r="B9" s="15"/>
      <c r="C9" s="16"/>
      <c r="D9" s="16"/>
      <c r="E9" s="15"/>
      <c r="F9" s="17"/>
      <c r="G9" s="17"/>
      <c r="H9" s="17"/>
      <c r="J9" s="15"/>
      <c r="K9" s="16"/>
      <c r="L9" s="16"/>
      <c r="M9" s="15"/>
      <c r="N9" s="17"/>
      <c r="O9" s="17"/>
      <c r="P9" s="17"/>
    </row>
    <row r="10" customFormat="false" ht="18" hidden="false" customHeight="true" outlineLevel="0" collapsed="false">
      <c r="A10" s="9" t="s">
        <v>10</v>
      </c>
      <c r="B10" s="20" t="n">
        <v>468</v>
      </c>
      <c r="C10" s="21" t="n">
        <v>177</v>
      </c>
      <c r="D10" s="10" t="n">
        <v>645</v>
      </c>
      <c r="E10" s="20"/>
      <c r="F10" s="22" t="n">
        <v>4415.2</v>
      </c>
      <c r="G10" s="22" t="n">
        <v>565.5</v>
      </c>
      <c r="H10" s="23" t="n">
        <v>4980.7</v>
      </c>
      <c r="J10" s="15"/>
      <c r="K10" s="16"/>
      <c r="L10" s="12"/>
      <c r="M10" s="15"/>
      <c r="N10" s="17"/>
      <c r="O10" s="17"/>
      <c r="P10" s="17"/>
    </row>
    <row r="11" customFormat="false" ht="18" hidden="false" customHeight="true" outlineLevel="0" collapsed="false">
      <c r="A11" s="1" t="s">
        <v>8</v>
      </c>
      <c r="B11" s="15" t="n">
        <v>4948</v>
      </c>
      <c r="C11" s="16" t="n">
        <v>1725</v>
      </c>
      <c r="D11" s="12" t="n">
        <v>6673</v>
      </c>
      <c r="E11" s="15"/>
      <c r="F11" s="17" t="n">
        <v>57100.2</v>
      </c>
      <c r="G11" s="17" t="n">
        <v>5649.2</v>
      </c>
      <c r="H11" s="13" t="n">
        <v>62749.4</v>
      </c>
      <c r="J11" s="15"/>
      <c r="K11" s="16"/>
      <c r="L11" s="12"/>
      <c r="M11" s="15"/>
      <c r="N11" s="17"/>
      <c r="O11" s="17"/>
      <c r="P11" s="17"/>
    </row>
    <row r="12" customFormat="false" ht="15" hidden="false" customHeight="true" outlineLevel="0" collapsed="false">
      <c r="B12" s="15"/>
      <c r="C12" s="16"/>
      <c r="D12" s="18"/>
      <c r="E12" s="15"/>
      <c r="F12" s="17"/>
      <c r="G12" s="17"/>
      <c r="H12" s="17"/>
      <c r="J12" s="15"/>
      <c r="K12" s="16"/>
      <c r="L12" s="18"/>
      <c r="M12" s="15"/>
      <c r="N12" s="17"/>
      <c r="O12" s="17"/>
      <c r="P12" s="17"/>
    </row>
    <row r="13" customFormat="false" ht="15" hidden="false" customHeight="true" outlineLevel="0" collapsed="false">
      <c r="A13" s="19" t="s">
        <v>11</v>
      </c>
      <c r="B13" s="15"/>
      <c r="C13" s="16"/>
      <c r="D13" s="18"/>
      <c r="E13" s="15"/>
      <c r="F13" s="17"/>
      <c r="G13" s="17"/>
      <c r="H13" s="17"/>
      <c r="J13" s="15"/>
      <c r="K13" s="16"/>
      <c r="L13" s="18"/>
      <c r="M13" s="15"/>
      <c r="N13" s="17"/>
      <c r="O13" s="17"/>
      <c r="P13" s="17"/>
    </row>
    <row r="14" customFormat="false" ht="18" hidden="false" customHeight="true" outlineLevel="0" collapsed="false">
      <c r="A14" s="9" t="s">
        <v>7</v>
      </c>
      <c r="B14" s="20" t="n">
        <v>70418</v>
      </c>
      <c r="C14" s="21"/>
      <c r="D14" s="10" t="n">
        <v>70418</v>
      </c>
      <c r="E14" s="20"/>
      <c r="F14" s="22" t="n">
        <v>1810.4</v>
      </c>
      <c r="G14" s="22"/>
      <c r="H14" s="23" t="n">
        <v>1810.4</v>
      </c>
      <c r="J14" s="15"/>
      <c r="K14" s="16"/>
      <c r="L14" s="12"/>
      <c r="M14" s="15"/>
      <c r="N14" s="17"/>
      <c r="O14" s="17"/>
      <c r="P14" s="17"/>
    </row>
    <row r="15" customFormat="false" ht="18" hidden="false" customHeight="true" outlineLevel="0" collapsed="false">
      <c r="A15" s="1" t="s">
        <v>8</v>
      </c>
      <c r="B15" s="15" t="n">
        <v>1021814</v>
      </c>
      <c r="C15" s="16"/>
      <c r="D15" s="12" t="n">
        <v>1021814</v>
      </c>
      <c r="E15" s="15"/>
      <c r="F15" s="17" t="n">
        <v>33884.064</v>
      </c>
      <c r="G15" s="17"/>
      <c r="H15" s="13" t="n">
        <v>33884.064</v>
      </c>
      <c r="J15" s="15"/>
      <c r="K15" s="16"/>
      <c r="L15" s="12"/>
      <c r="M15" s="15"/>
      <c r="N15" s="17"/>
      <c r="O15" s="17"/>
      <c r="P15" s="17"/>
    </row>
    <row r="16" customFormat="false" ht="15" hidden="false" customHeight="true" outlineLevel="0" collapsed="false">
      <c r="A16" s="24"/>
      <c r="B16" s="25"/>
      <c r="C16" s="26"/>
      <c r="D16" s="26"/>
      <c r="E16" s="27"/>
      <c r="F16" s="28"/>
      <c r="G16" s="28"/>
      <c r="H16" s="28"/>
    </row>
    <row r="17" customFormat="false" ht="12.75" hidden="false" customHeight="true" outlineLevel="0" collapsed="false"/>
    <row r="18" customFormat="false" ht="12.75" hidden="false" customHeight="true" outlineLevel="0" collapsed="false">
      <c r="A18" s="1" t="s">
        <v>12</v>
      </c>
    </row>
    <row r="19" customFormat="false" ht="12.75" hidden="false" customHeight="true" outlineLevel="0" collapsed="false">
      <c r="A19" s="29"/>
    </row>
  </sheetData>
  <mergeCells count="2">
    <mergeCell ref="B3:D3"/>
    <mergeCell ref="F3:H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8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7"/>
    <col collapsed="false" customWidth="true" hidden="false" outlineLevel="0" max="2" min="2" style="1" width="11.56"/>
    <col collapsed="false" customWidth="true" hidden="false" outlineLevel="0" max="3" min="3" style="1" width="13.41"/>
    <col collapsed="false" customWidth="true" hidden="false" outlineLevel="0" max="4" min="4" style="1" width="10.28"/>
    <col collapsed="false" customWidth="true" hidden="false" outlineLevel="0" max="5" min="5" style="1" width="3.42"/>
    <col collapsed="false" customWidth="true" hidden="false" outlineLevel="0" max="6" min="6" style="1" width="13.7"/>
    <col collapsed="false" customWidth="true" hidden="false" outlineLevel="0" max="7" min="7" style="1" width="13.41"/>
    <col collapsed="false" customWidth="true" hidden="false" outlineLevel="0" max="8" min="8" style="1" width="11.99"/>
    <col collapsed="false" customWidth="false" hidden="false" outlineLevel="0" max="257" min="9" style="1" width="9.14"/>
  </cols>
  <sheetData>
    <row r="1" customFormat="false" ht="18" hidden="false" customHeight="true" outlineLevel="0" collapsed="false">
      <c r="A1" s="2" t="s">
        <v>16</v>
      </c>
    </row>
    <row r="2" customFormat="false" ht="14.25" hidden="false" customHeight="true" outlineLevel="0" collapsed="false"/>
    <row r="3" customFormat="false" ht="12.75" hidden="false" customHeight="true" outlineLevel="0" collapsed="false">
      <c r="A3" s="3"/>
      <c r="B3" s="4" t="s">
        <v>1</v>
      </c>
      <c r="C3" s="4"/>
      <c r="D3" s="4"/>
      <c r="E3" s="5"/>
      <c r="F3" s="4" t="s">
        <v>2</v>
      </c>
      <c r="G3" s="4"/>
      <c r="H3" s="4"/>
    </row>
    <row r="4" customFormat="false" ht="12.75" hidden="false" customHeight="true" outlineLevel="0" collapsed="false">
      <c r="B4" s="1" t="s">
        <v>3</v>
      </c>
      <c r="C4" s="1" t="s">
        <v>4</v>
      </c>
      <c r="D4" s="1" t="s">
        <v>5</v>
      </c>
      <c r="E4" s="6"/>
      <c r="F4" s="1" t="s">
        <v>3</v>
      </c>
      <c r="G4" s="1" t="s">
        <v>4</v>
      </c>
      <c r="H4" s="1" t="s">
        <v>5</v>
      </c>
    </row>
    <row r="5" customFormat="false" ht="15" hidden="false" customHeight="true" outlineLevel="0" collapsed="false">
      <c r="A5" s="7" t="s">
        <v>6</v>
      </c>
      <c r="B5" s="8"/>
      <c r="C5" s="8"/>
      <c r="D5" s="8"/>
      <c r="E5" s="8"/>
      <c r="F5" s="8"/>
      <c r="G5" s="8"/>
      <c r="H5" s="8"/>
    </row>
    <row r="6" customFormat="false" ht="18" hidden="false" customHeight="true" outlineLevel="0" collapsed="false">
      <c r="A6" s="9" t="s">
        <v>7</v>
      </c>
      <c r="B6" s="10" t="n">
        <v>964</v>
      </c>
      <c r="C6" s="10" t="n">
        <v>10</v>
      </c>
      <c r="D6" s="10" t="n">
        <f aca="false">B6+C6</f>
        <v>974</v>
      </c>
      <c r="E6" s="10"/>
      <c r="F6" s="11" t="n">
        <v>3846</v>
      </c>
      <c r="G6" s="11" t="n">
        <v>8.1</v>
      </c>
      <c r="H6" s="11" t="n">
        <f aca="false">F6+G6</f>
        <v>3854.1</v>
      </c>
      <c r="J6" s="12"/>
      <c r="K6" s="12"/>
      <c r="L6" s="12"/>
      <c r="M6" s="12"/>
      <c r="N6" s="14"/>
      <c r="O6" s="14"/>
      <c r="P6" s="14"/>
    </row>
    <row r="7" customFormat="false" ht="18" hidden="false" customHeight="true" outlineLevel="0" collapsed="false">
      <c r="A7" s="1" t="s">
        <v>8</v>
      </c>
      <c r="B7" s="15" t="n">
        <v>4421</v>
      </c>
      <c r="C7" s="16" t="n">
        <v>88</v>
      </c>
      <c r="D7" s="12" t="n">
        <f aca="false">B7+C7</f>
        <v>4509</v>
      </c>
      <c r="E7" s="15"/>
      <c r="F7" s="17" t="n">
        <v>22987.6</v>
      </c>
      <c r="G7" s="17" t="n">
        <v>93.3</v>
      </c>
      <c r="H7" s="14" t="n">
        <f aca="false">F7+G7</f>
        <v>23080.9</v>
      </c>
      <c r="J7" s="15"/>
      <c r="K7" s="16"/>
      <c r="L7" s="12"/>
      <c r="M7" s="15"/>
      <c r="N7" s="17"/>
      <c r="O7" s="17"/>
      <c r="P7" s="17"/>
    </row>
    <row r="8" customFormat="false" ht="15" hidden="false" customHeight="true" outlineLevel="0" collapsed="false">
      <c r="B8" s="15"/>
      <c r="C8" s="16"/>
      <c r="D8" s="18"/>
      <c r="E8" s="15"/>
      <c r="F8" s="17"/>
      <c r="G8" s="17"/>
      <c r="H8" s="17"/>
      <c r="J8" s="15"/>
      <c r="K8" s="16"/>
      <c r="L8" s="18"/>
      <c r="M8" s="15"/>
      <c r="N8" s="17"/>
      <c r="O8" s="17"/>
      <c r="P8" s="17"/>
    </row>
    <row r="9" customFormat="false" ht="15" hidden="false" customHeight="true" outlineLevel="0" collapsed="false">
      <c r="A9" s="19" t="s">
        <v>9</v>
      </c>
      <c r="B9" s="15"/>
      <c r="C9" s="16"/>
      <c r="D9" s="16"/>
      <c r="E9" s="15"/>
      <c r="F9" s="17"/>
      <c r="G9" s="17"/>
      <c r="H9" s="17"/>
      <c r="J9" s="15"/>
      <c r="K9" s="16"/>
      <c r="L9" s="16"/>
      <c r="M9" s="15"/>
      <c r="N9" s="17"/>
      <c r="O9" s="17"/>
      <c r="P9" s="17"/>
    </row>
    <row r="10" customFormat="false" ht="18" hidden="false" customHeight="true" outlineLevel="0" collapsed="false">
      <c r="A10" s="9" t="s">
        <v>10</v>
      </c>
      <c r="B10" s="20" t="n">
        <v>458</v>
      </c>
      <c r="C10" s="21" t="n">
        <v>163</v>
      </c>
      <c r="D10" s="10" t="n">
        <f aca="false">B10+C10</f>
        <v>621</v>
      </c>
      <c r="E10" s="20"/>
      <c r="F10" s="22" t="n">
        <v>4434.3</v>
      </c>
      <c r="G10" s="22" t="n">
        <v>524.2</v>
      </c>
      <c r="H10" s="23" t="n">
        <f aca="false">F10+G10</f>
        <v>4958.5</v>
      </c>
      <c r="J10" s="15"/>
      <c r="K10" s="16"/>
      <c r="L10" s="12"/>
      <c r="M10" s="15"/>
      <c r="N10" s="17"/>
      <c r="O10" s="17"/>
      <c r="P10" s="17"/>
    </row>
    <row r="11" customFormat="false" ht="18" hidden="false" customHeight="true" outlineLevel="0" collapsed="false">
      <c r="A11" s="1" t="s">
        <v>8</v>
      </c>
      <c r="B11" s="15" t="n">
        <v>4884</v>
      </c>
      <c r="C11" s="16" t="n">
        <v>1563</v>
      </c>
      <c r="D11" s="12" t="n">
        <f aca="false">B11+C11</f>
        <v>6447</v>
      </c>
      <c r="E11" s="15"/>
      <c r="F11" s="17" t="n">
        <v>58203.4</v>
      </c>
      <c r="G11" s="17" t="n">
        <v>5267.6</v>
      </c>
      <c r="H11" s="13" t="n">
        <f aca="false">F11+G11</f>
        <v>63471</v>
      </c>
      <c r="J11" s="15"/>
      <c r="K11" s="16"/>
      <c r="L11" s="12"/>
      <c r="M11" s="15"/>
      <c r="N11" s="17"/>
      <c r="O11" s="17"/>
      <c r="P11" s="17"/>
    </row>
    <row r="12" customFormat="false" ht="15" hidden="false" customHeight="true" outlineLevel="0" collapsed="false">
      <c r="B12" s="15"/>
      <c r="C12" s="16"/>
      <c r="D12" s="18"/>
      <c r="E12" s="15"/>
      <c r="F12" s="17"/>
      <c r="G12" s="17"/>
      <c r="H12" s="17"/>
      <c r="J12" s="15"/>
      <c r="K12" s="16"/>
      <c r="L12" s="18"/>
      <c r="M12" s="15"/>
      <c r="N12" s="17"/>
      <c r="O12" s="17"/>
      <c r="P12" s="17"/>
    </row>
    <row r="13" customFormat="false" ht="15" hidden="false" customHeight="true" outlineLevel="0" collapsed="false">
      <c r="A13" s="19" t="s">
        <v>11</v>
      </c>
      <c r="B13" s="15"/>
      <c r="C13" s="16"/>
      <c r="D13" s="18"/>
      <c r="E13" s="15"/>
      <c r="F13" s="17"/>
      <c r="G13" s="17"/>
      <c r="H13" s="17"/>
      <c r="J13" s="15"/>
      <c r="K13" s="16"/>
      <c r="L13" s="18"/>
      <c r="M13" s="15"/>
      <c r="N13" s="17"/>
      <c r="O13" s="17"/>
      <c r="P13" s="17"/>
    </row>
    <row r="14" customFormat="false" ht="18" hidden="false" customHeight="true" outlineLevel="0" collapsed="false">
      <c r="A14" s="9" t="s">
        <v>7</v>
      </c>
      <c r="B14" s="20" t="n">
        <f aca="false">18+65004</f>
        <v>65022</v>
      </c>
      <c r="C14" s="21"/>
      <c r="D14" s="10" t="n">
        <f aca="false">B14+C14</f>
        <v>65022</v>
      </c>
      <c r="E14" s="20"/>
      <c r="F14" s="22" t="n">
        <f aca="false">18.8+1713.8</f>
        <v>1732.6</v>
      </c>
      <c r="G14" s="22"/>
      <c r="H14" s="23" t="n">
        <f aca="false">F14+G14</f>
        <v>1732.6</v>
      </c>
      <c r="J14" s="15"/>
      <c r="K14" s="16"/>
      <c r="L14" s="12"/>
      <c r="M14" s="15"/>
      <c r="N14" s="17"/>
      <c r="O14" s="17"/>
      <c r="P14" s="17"/>
    </row>
    <row r="15" customFormat="false" ht="18" hidden="false" customHeight="true" outlineLevel="0" collapsed="false">
      <c r="A15" s="1" t="s">
        <v>8</v>
      </c>
      <c r="B15" s="15" t="n">
        <f aca="false">5660+935838</f>
        <v>941498</v>
      </c>
      <c r="C15" s="16"/>
      <c r="D15" s="12" t="n">
        <f aca="false">B15+C15</f>
        <v>941498</v>
      </c>
      <c r="E15" s="15"/>
      <c r="F15" s="17" t="n">
        <f aca="false">5660+21659</f>
        <v>27319</v>
      </c>
      <c r="G15" s="17"/>
      <c r="H15" s="13" t="n">
        <f aca="false">F15+G15</f>
        <v>27319</v>
      </c>
      <c r="J15" s="15"/>
      <c r="K15" s="16"/>
      <c r="L15" s="12"/>
      <c r="M15" s="15"/>
      <c r="N15" s="17"/>
      <c r="O15" s="17"/>
      <c r="P15" s="17"/>
    </row>
    <row r="16" customFormat="false" ht="15" hidden="false" customHeight="true" outlineLevel="0" collapsed="false">
      <c r="A16" s="24"/>
      <c r="B16" s="25"/>
      <c r="C16" s="26"/>
      <c r="D16" s="26"/>
      <c r="E16" s="27"/>
      <c r="F16" s="28"/>
      <c r="G16" s="28"/>
      <c r="H16" s="28"/>
    </row>
    <row r="17" customFormat="false" ht="12.75" hidden="false" customHeight="true" outlineLevel="0" collapsed="false"/>
    <row r="18" customFormat="false" ht="12.75" hidden="false" customHeight="true" outlineLevel="0" collapsed="false">
      <c r="A18" s="1" t="s">
        <v>12</v>
      </c>
    </row>
    <row r="19" customFormat="false" ht="12.75" hidden="false" customHeight="true" outlineLevel="0" collapsed="false">
      <c r="A19" s="29"/>
    </row>
  </sheetData>
  <mergeCells count="2">
    <mergeCell ref="B3:D3"/>
    <mergeCell ref="F3:H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8" man="true" max="65535" min="0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7"/>
    <col collapsed="false" customWidth="true" hidden="false" outlineLevel="0" max="2" min="2" style="1" width="11.56"/>
    <col collapsed="false" customWidth="true" hidden="false" outlineLevel="0" max="3" min="3" style="1" width="13.41"/>
    <col collapsed="false" customWidth="true" hidden="false" outlineLevel="0" max="4" min="4" style="1" width="10.28"/>
    <col collapsed="false" customWidth="true" hidden="false" outlineLevel="0" max="5" min="5" style="1" width="3.42"/>
    <col collapsed="false" customWidth="true" hidden="false" outlineLevel="0" max="6" min="6" style="1" width="13.7"/>
    <col collapsed="false" customWidth="true" hidden="false" outlineLevel="0" max="7" min="7" style="1" width="13.41"/>
    <col collapsed="false" customWidth="true" hidden="false" outlineLevel="0" max="8" min="8" style="1" width="11.99"/>
    <col collapsed="false" customWidth="false" hidden="false" outlineLevel="0" max="257" min="9" style="1" width="9.14"/>
  </cols>
  <sheetData>
    <row r="1" customFormat="false" ht="18" hidden="false" customHeight="true" outlineLevel="0" collapsed="false">
      <c r="A1" s="2" t="s">
        <v>17</v>
      </c>
    </row>
    <row r="2" customFormat="false" ht="14.25" hidden="false" customHeight="true" outlineLevel="0" collapsed="false"/>
    <row r="3" customFormat="false" ht="12.75" hidden="false" customHeight="true" outlineLevel="0" collapsed="false">
      <c r="A3" s="3"/>
      <c r="B3" s="4" t="s">
        <v>1</v>
      </c>
      <c r="C3" s="4"/>
      <c r="D3" s="4"/>
      <c r="E3" s="5"/>
      <c r="F3" s="4" t="s">
        <v>2</v>
      </c>
      <c r="G3" s="4"/>
      <c r="H3" s="4"/>
    </row>
    <row r="4" customFormat="false" ht="12.75" hidden="false" customHeight="true" outlineLevel="0" collapsed="false">
      <c r="B4" s="1" t="s">
        <v>3</v>
      </c>
      <c r="C4" s="1" t="s">
        <v>4</v>
      </c>
      <c r="D4" s="1" t="s">
        <v>5</v>
      </c>
      <c r="E4" s="6"/>
      <c r="F4" s="1" t="s">
        <v>3</v>
      </c>
      <c r="G4" s="1" t="s">
        <v>4</v>
      </c>
      <c r="H4" s="1" t="s">
        <v>5</v>
      </c>
    </row>
    <row r="5" customFormat="false" ht="15" hidden="false" customHeight="true" outlineLevel="0" collapsed="false">
      <c r="A5" s="7" t="s">
        <v>6</v>
      </c>
      <c r="B5" s="8"/>
      <c r="C5" s="8"/>
      <c r="D5" s="8"/>
      <c r="E5" s="8"/>
      <c r="F5" s="8"/>
      <c r="G5" s="8"/>
      <c r="H5" s="8"/>
    </row>
    <row r="6" customFormat="false" ht="18" hidden="false" customHeight="true" outlineLevel="0" collapsed="false">
      <c r="A6" s="9" t="s">
        <v>7</v>
      </c>
      <c r="B6" s="10" t="n">
        <v>935</v>
      </c>
      <c r="C6" s="10" t="n">
        <v>11</v>
      </c>
      <c r="D6" s="10" t="n">
        <v>946</v>
      </c>
      <c r="E6" s="10"/>
      <c r="F6" s="11" t="n">
        <v>3828</v>
      </c>
      <c r="G6" s="11" t="n">
        <v>9.5</v>
      </c>
      <c r="H6" s="11" t="n">
        <v>3837.5</v>
      </c>
      <c r="J6" s="12"/>
      <c r="K6" s="12"/>
      <c r="L6" s="12"/>
      <c r="M6" s="12"/>
      <c r="N6" s="14"/>
      <c r="O6" s="14"/>
      <c r="P6" s="14"/>
    </row>
    <row r="7" customFormat="false" ht="18" hidden="false" customHeight="true" outlineLevel="0" collapsed="false">
      <c r="A7" s="1" t="s">
        <v>8</v>
      </c>
      <c r="B7" s="15" t="n">
        <v>4310</v>
      </c>
      <c r="C7" s="16" t="n">
        <v>91</v>
      </c>
      <c r="D7" s="12" t="n">
        <v>4401</v>
      </c>
      <c r="E7" s="15"/>
      <c r="F7" s="17" t="n">
        <v>22846.8</v>
      </c>
      <c r="G7" s="17" t="n">
        <v>110.5</v>
      </c>
      <c r="H7" s="17" t="n">
        <v>22957.3</v>
      </c>
      <c r="J7" s="15"/>
      <c r="K7" s="16"/>
      <c r="L7" s="12"/>
      <c r="M7" s="15"/>
      <c r="N7" s="17"/>
      <c r="O7" s="17"/>
      <c r="P7" s="17"/>
    </row>
    <row r="8" customFormat="false" ht="15" hidden="false" customHeight="true" outlineLevel="0" collapsed="false">
      <c r="B8" s="15"/>
      <c r="C8" s="16"/>
      <c r="D8" s="18"/>
      <c r="E8" s="15"/>
      <c r="F8" s="17"/>
      <c r="G8" s="17"/>
      <c r="H8" s="17"/>
      <c r="J8" s="15"/>
      <c r="K8" s="16"/>
      <c r="L8" s="18"/>
      <c r="M8" s="15"/>
      <c r="N8" s="17"/>
      <c r="O8" s="17"/>
      <c r="P8" s="17"/>
    </row>
    <row r="9" customFormat="false" ht="15" hidden="false" customHeight="true" outlineLevel="0" collapsed="false">
      <c r="A9" s="19" t="s">
        <v>9</v>
      </c>
      <c r="B9" s="15"/>
      <c r="C9" s="16"/>
      <c r="D9" s="16"/>
      <c r="E9" s="15"/>
      <c r="F9" s="17"/>
      <c r="G9" s="17"/>
      <c r="H9" s="17"/>
      <c r="J9" s="15"/>
      <c r="K9" s="16"/>
      <c r="L9" s="16"/>
      <c r="M9" s="15"/>
      <c r="N9" s="17"/>
      <c r="O9" s="17"/>
      <c r="P9" s="17"/>
    </row>
    <row r="10" customFormat="false" ht="18" hidden="false" customHeight="true" outlineLevel="0" collapsed="false">
      <c r="A10" s="9" t="s">
        <v>10</v>
      </c>
      <c r="B10" s="20" t="n">
        <v>431</v>
      </c>
      <c r="C10" s="21" t="n">
        <v>169</v>
      </c>
      <c r="D10" s="10" t="n">
        <v>600</v>
      </c>
      <c r="E10" s="20"/>
      <c r="F10" s="22" t="n">
        <v>4285</v>
      </c>
      <c r="G10" s="22" t="n">
        <v>619.9</v>
      </c>
      <c r="H10" s="22" t="n">
        <v>4904.9</v>
      </c>
      <c r="J10" s="15"/>
      <c r="K10" s="16"/>
      <c r="L10" s="12"/>
      <c r="M10" s="15"/>
      <c r="N10" s="17"/>
      <c r="O10" s="17"/>
      <c r="P10" s="17"/>
    </row>
    <row r="11" customFormat="false" ht="18" hidden="false" customHeight="true" outlineLevel="0" collapsed="false">
      <c r="A11" s="1" t="s">
        <v>8</v>
      </c>
      <c r="B11" s="15" t="n">
        <v>4738</v>
      </c>
      <c r="C11" s="16" t="n">
        <v>1544</v>
      </c>
      <c r="D11" s="12" t="n">
        <v>6282</v>
      </c>
      <c r="E11" s="15"/>
      <c r="F11" s="17" t="n">
        <v>59227.3</v>
      </c>
      <c r="G11" s="17" t="n">
        <v>5534.5</v>
      </c>
      <c r="H11" s="17" t="n">
        <v>64761.8</v>
      </c>
      <c r="J11" s="15"/>
      <c r="K11" s="16"/>
      <c r="L11" s="12"/>
      <c r="M11" s="15"/>
      <c r="N11" s="17"/>
      <c r="O11" s="17"/>
      <c r="P11" s="17"/>
    </row>
    <row r="12" customFormat="false" ht="15" hidden="false" customHeight="true" outlineLevel="0" collapsed="false">
      <c r="B12" s="15"/>
      <c r="C12" s="16"/>
      <c r="D12" s="18"/>
      <c r="E12" s="15"/>
      <c r="F12" s="17"/>
      <c r="G12" s="17"/>
      <c r="H12" s="17"/>
      <c r="J12" s="15"/>
      <c r="K12" s="16"/>
      <c r="L12" s="18"/>
      <c r="M12" s="15"/>
      <c r="N12" s="17"/>
      <c r="O12" s="17"/>
      <c r="P12" s="17"/>
    </row>
    <row r="13" customFormat="false" ht="15" hidden="false" customHeight="true" outlineLevel="0" collapsed="false">
      <c r="A13" s="19" t="s">
        <v>11</v>
      </c>
      <c r="B13" s="15"/>
      <c r="C13" s="16"/>
      <c r="D13" s="18"/>
      <c r="E13" s="15"/>
      <c r="F13" s="17"/>
      <c r="G13" s="17"/>
      <c r="H13" s="17"/>
      <c r="J13" s="15"/>
      <c r="K13" s="16"/>
      <c r="L13" s="18"/>
      <c r="M13" s="15"/>
      <c r="N13" s="17"/>
      <c r="O13" s="17"/>
      <c r="P13" s="17"/>
    </row>
    <row r="14" customFormat="false" ht="18" hidden="false" customHeight="true" outlineLevel="0" collapsed="false">
      <c r="A14" s="9" t="s">
        <v>7</v>
      </c>
      <c r="B14" s="20" t="n">
        <v>61291</v>
      </c>
      <c r="C14" s="21"/>
      <c r="D14" s="10" t="n">
        <v>61291</v>
      </c>
      <c r="E14" s="20"/>
      <c r="F14" s="22" t="n">
        <v>1671.3</v>
      </c>
      <c r="G14" s="22"/>
      <c r="H14" s="22" t="n">
        <v>1671.3</v>
      </c>
      <c r="J14" s="15"/>
      <c r="K14" s="16"/>
      <c r="L14" s="12"/>
      <c r="M14" s="15"/>
      <c r="N14" s="17"/>
      <c r="O14" s="17"/>
      <c r="P14" s="17"/>
    </row>
    <row r="15" customFormat="false" ht="18" hidden="false" customHeight="true" outlineLevel="0" collapsed="false">
      <c r="A15" s="1" t="s">
        <v>8</v>
      </c>
      <c r="B15" s="15" t="n">
        <v>885734</v>
      </c>
      <c r="C15" s="16"/>
      <c r="D15" s="12" t="n">
        <v>885734</v>
      </c>
      <c r="E15" s="15"/>
      <c r="F15" s="17" t="n">
        <v>31579.1</v>
      </c>
      <c r="G15" s="17"/>
      <c r="H15" s="17" t="n">
        <v>31579.1</v>
      </c>
      <c r="J15" s="15"/>
      <c r="K15" s="16"/>
      <c r="L15" s="12"/>
      <c r="M15" s="15"/>
      <c r="N15" s="17"/>
      <c r="O15" s="17"/>
      <c r="P15" s="17"/>
    </row>
    <row r="16" customFormat="false" ht="15" hidden="false" customHeight="true" outlineLevel="0" collapsed="false">
      <c r="A16" s="24"/>
      <c r="B16" s="25"/>
      <c r="C16" s="26"/>
      <c r="D16" s="26"/>
      <c r="E16" s="27"/>
      <c r="F16" s="28"/>
      <c r="G16" s="28"/>
      <c r="H16" s="28"/>
    </row>
    <row r="17" customFormat="false" ht="12.75" hidden="false" customHeight="true" outlineLevel="0" collapsed="false"/>
    <row r="18" customFormat="false" ht="12.75" hidden="false" customHeight="true" outlineLevel="0" collapsed="false">
      <c r="A18" s="1" t="s">
        <v>12</v>
      </c>
    </row>
    <row r="19" customFormat="false" ht="12.75" hidden="false" customHeight="true" outlineLevel="0" collapsed="false">
      <c r="A19" s="29"/>
    </row>
  </sheetData>
  <mergeCells count="2">
    <mergeCell ref="B3:D3"/>
    <mergeCell ref="F3:H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8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7"/>
    <col collapsed="false" customWidth="true" hidden="false" outlineLevel="0" max="2" min="2" style="1" width="11.56"/>
    <col collapsed="false" customWidth="true" hidden="false" outlineLevel="0" max="3" min="3" style="1" width="13.41"/>
    <col collapsed="false" customWidth="true" hidden="false" outlineLevel="0" max="4" min="4" style="1" width="10.28"/>
    <col collapsed="false" customWidth="true" hidden="false" outlineLevel="0" max="5" min="5" style="1" width="3.42"/>
    <col collapsed="false" customWidth="true" hidden="false" outlineLevel="0" max="6" min="6" style="1" width="13.7"/>
    <col collapsed="false" customWidth="true" hidden="false" outlineLevel="0" max="7" min="7" style="1" width="13.41"/>
    <col collapsed="false" customWidth="true" hidden="false" outlineLevel="0" max="8" min="8" style="1" width="11.99"/>
    <col collapsed="false" customWidth="false" hidden="false" outlineLevel="0" max="257" min="9" style="1" width="9.14"/>
  </cols>
  <sheetData>
    <row r="1" customFormat="false" ht="18" hidden="false" customHeight="true" outlineLevel="0" collapsed="false">
      <c r="A1" s="2" t="s">
        <v>18</v>
      </c>
    </row>
    <row r="2" customFormat="false" ht="14.25" hidden="false" customHeight="true" outlineLevel="0" collapsed="false"/>
    <row r="3" customFormat="false" ht="12.75" hidden="false" customHeight="true" outlineLevel="0" collapsed="false">
      <c r="A3" s="3"/>
      <c r="B3" s="4" t="s">
        <v>1</v>
      </c>
      <c r="C3" s="4"/>
      <c r="D3" s="4"/>
      <c r="E3" s="5"/>
      <c r="F3" s="4" t="s">
        <v>2</v>
      </c>
      <c r="G3" s="4"/>
      <c r="H3" s="4"/>
    </row>
    <row r="4" customFormat="false" ht="12.75" hidden="false" customHeight="true" outlineLevel="0" collapsed="false">
      <c r="B4" s="1" t="s">
        <v>3</v>
      </c>
      <c r="C4" s="1" t="s">
        <v>4</v>
      </c>
      <c r="D4" s="1" t="s">
        <v>5</v>
      </c>
      <c r="E4" s="6"/>
      <c r="F4" s="1" t="s">
        <v>3</v>
      </c>
      <c r="G4" s="1" t="s">
        <v>4</v>
      </c>
      <c r="H4" s="1" t="s">
        <v>5</v>
      </c>
    </row>
    <row r="5" customFormat="false" ht="15" hidden="false" customHeight="true" outlineLevel="0" collapsed="false">
      <c r="A5" s="7" t="s">
        <v>6</v>
      </c>
      <c r="B5" s="8"/>
      <c r="C5" s="8"/>
      <c r="D5" s="8"/>
      <c r="E5" s="8"/>
      <c r="F5" s="8"/>
      <c r="G5" s="8"/>
      <c r="H5" s="8"/>
    </row>
    <row r="6" customFormat="false" ht="18" hidden="false" customHeight="true" outlineLevel="0" collapsed="false">
      <c r="A6" s="9" t="s">
        <v>7</v>
      </c>
      <c r="B6" s="10" t="n">
        <v>921</v>
      </c>
      <c r="C6" s="10" t="n">
        <v>10</v>
      </c>
      <c r="D6" s="10" t="n">
        <f aca="false">B6+C6</f>
        <v>931</v>
      </c>
      <c r="E6" s="10"/>
      <c r="F6" s="11" t="n">
        <v>3814.6</v>
      </c>
      <c r="G6" s="11" t="n">
        <v>10.5</v>
      </c>
      <c r="H6" s="11" t="n">
        <f aca="false">F6+G6</f>
        <v>3825.1</v>
      </c>
    </row>
    <row r="7" customFormat="false" ht="18" hidden="false" customHeight="true" outlineLevel="0" collapsed="false">
      <c r="A7" s="1" t="s">
        <v>8</v>
      </c>
      <c r="B7" s="15" t="n">
        <v>4248</v>
      </c>
      <c r="C7" s="16" t="n">
        <v>89</v>
      </c>
      <c r="D7" s="12" t="n">
        <f aca="false">B7+C7</f>
        <v>4337</v>
      </c>
      <c r="E7" s="15"/>
      <c r="F7" s="17" t="n">
        <v>22801</v>
      </c>
      <c r="G7" s="17" t="n">
        <v>109.5</v>
      </c>
      <c r="H7" s="17" t="n">
        <f aca="false">F7+G7</f>
        <v>22910.5</v>
      </c>
      <c r="I7" s="30"/>
    </row>
    <row r="8" customFormat="false" ht="15" hidden="false" customHeight="true" outlineLevel="0" collapsed="false">
      <c r="B8" s="15"/>
      <c r="C8" s="16"/>
      <c r="D8" s="18"/>
      <c r="E8" s="15"/>
      <c r="F8" s="17"/>
      <c r="G8" s="17"/>
      <c r="H8" s="17"/>
    </row>
    <row r="9" customFormat="false" ht="15" hidden="false" customHeight="true" outlineLevel="0" collapsed="false">
      <c r="A9" s="19" t="s">
        <v>9</v>
      </c>
      <c r="B9" s="15"/>
      <c r="C9" s="16"/>
      <c r="D9" s="16"/>
      <c r="E9" s="15"/>
      <c r="F9" s="17"/>
      <c r="G9" s="17"/>
      <c r="H9" s="17"/>
    </row>
    <row r="10" customFormat="false" ht="18" hidden="false" customHeight="true" outlineLevel="0" collapsed="false">
      <c r="A10" s="9" t="s">
        <v>10</v>
      </c>
      <c r="B10" s="20" t="n">
        <v>430</v>
      </c>
      <c r="C10" s="21" t="n">
        <v>155</v>
      </c>
      <c r="D10" s="10" t="n">
        <f aca="false">B10+C10</f>
        <v>585</v>
      </c>
      <c r="E10" s="20"/>
      <c r="F10" s="22" t="n">
        <v>4233.7</v>
      </c>
      <c r="G10" s="22" t="n">
        <v>656</v>
      </c>
      <c r="H10" s="22" t="n">
        <f aca="false">F10+G10</f>
        <v>4889.7</v>
      </c>
    </row>
    <row r="11" customFormat="false" ht="18" hidden="false" customHeight="true" outlineLevel="0" collapsed="false">
      <c r="A11" s="1" t="s">
        <v>8</v>
      </c>
      <c r="B11" s="15" t="n">
        <v>4612</v>
      </c>
      <c r="C11" s="16" t="n">
        <v>1398</v>
      </c>
      <c r="D11" s="12" t="n">
        <f aca="false">B11+C11</f>
        <v>6010</v>
      </c>
      <c r="E11" s="15"/>
      <c r="F11" s="17" t="n">
        <v>59203.4</v>
      </c>
      <c r="G11" s="17" t="n">
        <v>5630.7</v>
      </c>
      <c r="H11" s="17" t="n">
        <f aca="false">F11+G11</f>
        <v>64834.1</v>
      </c>
      <c r="I11" s="30"/>
    </row>
    <row r="12" customFormat="false" ht="15" hidden="false" customHeight="true" outlineLevel="0" collapsed="false">
      <c r="B12" s="15"/>
      <c r="C12" s="16"/>
      <c r="D12" s="18"/>
      <c r="E12" s="15"/>
      <c r="F12" s="17"/>
      <c r="G12" s="17"/>
      <c r="H12" s="17"/>
    </row>
    <row r="13" customFormat="false" ht="15" hidden="false" customHeight="true" outlineLevel="0" collapsed="false">
      <c r="A13" s="19" t="s">
        <v>11</v>
      </c>
      <c r="B13" s="15"/>
      <c r="C13" s="16"/>
      <c r="D13" s="18"/>
      <c r="E13" s="15"/>
      <c r="F13" s="17"/>
      <c r="G13" s="17"/>
      <c r="H13" s="17"/>
    </row>
    <row r="14" customFormat="false" ht="18" hidden="false" customHeight="true" outlineLevel="0" collapsed="false">
      <c r="A14" s="9" t="s">
        <v>7</v>
      </c>
      <c r="B14" s="20" t="n">
        <f aca="false">18+57362</f>
        <v>57380</v>
      </c>
      <c r="C14" s="21"/>
      <c r="D14" s="10" t="n">
        <f aca="false">B14+C14</f>
        <v>57380</v>
      </c>
      <c r="E14" s="20"/>
      <c r="F14" s="22" t="n">
        <f aca="false">18.8+1605.1</f>
        <v>1623.9</v>
      </c>
      <c r="G14" s="22"/>
      <c r="H14" s="22" t="n">
        <f aca="false">F14+G14</f>
        <v>1623.9</v>
      </c>
    </row>
    <row r="15" customFormat="false" ht="18" hidden="false" customHeight="true" outlineLevel="0" collapsed="false">
      <c r="A15" s="1" t="s">
        <v>8</v>
      </c>
      <c r="B15" s="15" t="n">
        <f aca="false">5642+822301</f>
        <v>827943</v>
      </c>
      <c r="C15" s="16"/>
      <c r="D15" s="12" t="n">
        <f aca="false">B15+C15</f>
        <v>827943</v>
      </c>
      <c r="E15" s="15"/>
      <c r="F15" s="17" t="n">
        <f aca="false">10264.7+20107.6</f>
        <v>30372.3</v>
      </c>
      <c r="G15" s="17"/>
      <c r="H15" s="17" t="n">
        <f aca="false">F15+G15</f>
        <v>30372.3</v>
      </c>
      <c r="I15" s="30"/>
      <c r="O15" s="31"/>
    </row>
    <row r="16" customFormat="false" ht="15" hidden="false" customHeight="true" outlineLevel="0" collapsed="false">
      <c r="A16" s="24"/>
      <c r="B16" s="25"/>
      <c r="C16" s="26"/>
      <c r="D16" s="26"/>
      <c r="E16" s="27"/>
      <c r="F16" s="28"/>
      <c r="G16" s="28"/>
      <c r="H16" s="28"/>
    </row>
    <row r="17" customFormat="false" ht="12.75" hidden="false" customHeight="true" outlineLevel="0" collapsed="false"/>
    <row r="18" customFormat="false" ht="12.75" hidden="false" customHeight="true" outlineLevel="0" collapsed="false">
      <c r="A18" s="1" t="s">
        <v>12</v>
      </c>
    </row>
    <row r="19" customFormat="false" ht="12.75" hidden="false" customHeight="true" outlineLevel="0" collapsed="false">
      <c r="A19" s="29"/>
    </row>
  </sheetData>
  <mergeCells count="2">
    <mergeCell ref="B3:D3"/>
    <mergeCell ref="F3:H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8" man="true" max="65535" min="0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7"/>
    <col collapsed="false" customWidth="true" hidden="false" outlineLevel="0" max="2" min="2" style="1" width="11.56"/>
    <col collapsed="false" customWidth="true" hidden="false" outlineLevel="0" max="3" min="3" style="1" width="13.41"/>
    <col collapsed="false" customWidth="true" hidden="false" outlineLevel="0" max="4" min="4" style="1" width="10.28"/>
    <col collapsed="false" customWidth="true" hidden="false" outlineLevel="0" max="5" min="5" style="1" width="3.42"/>
    <col collapsed="false" customWidth="true" hidden="false" outlineLevel="0" max="6" min="6" style="1" width="13.7"/>
    <col collapsed="false" customWidth="true" hidden="false" outlineLevel="0" max="7" min="7" style="1" width="13.41"/>
    <col collapsed="false" customWidth="true" hidden="false" outlineLevel="0" max="8" min="8" style="1" width="11.99"/>
    <col collapsed="false" customWidth="false" hidden="false" outlineLevel="0" max="257" min="9" style="1" width="9.14"/>
  </cols>
  <sheetData>
    <row r="1" customFormat="false" ht="18" hidden="false" customHeight="true" outlineLevel="0" collapsed="false">
      <c r="A1" s="2" t="s">
        <v>19</v>
      </c>
    </row>
    <row r="2" customFormat="false" ht="14.25" hidden="false" customHeight="true" outlineLevel="0" collapsed="false"/>
    <row r="3" customFormat="false" ht="12.75" hidden="false" customHeight="true" outlineLevel="0" collapsed="false">
      <c r="A3" s="3"/>
      <c r="B3" s="4" t="s">
        <v>1</v>
      </c>
      <c r="C3" s="4"/>
      <c r="D3" s="4"/>
      <c r="E3" s="5"/>
      <c r="F3" s="4" t="s">
        <v>2</v>
      </c>
      <c r="G3" s="4"/>
      <c r="H3" s="4"/>
    </row>
    <row r="4" customFormat="false" ht="12.75" hidden="false" customHeight="true" outlineLevel="0" collapsed="false">
      <c r="B4" s="1" t="s">
        <v>3</v>
      </c>
      <c r="C4" s="1" t="s">
        <v>4</v>
      </c>
      <c r="D4" s="1" t="s">
        <v>5</v>
      </c>
      <c r="E4" s="6"/>
      <c r="F4" s="1" t="s">
        <v>3</v>
      </c>
      <c r="G4" s="1" t="s">
        <v>4</v>
      </c>
      <c r="H4" s="1" t="s">
        <v>5</v>
      </c>
    </row>
    <row r="5" customFormat="false" ht="15" hidden="false" customHeight="true" outlineLevel="0" collapsed="false">
      <c r="A5" s="7" t="s">
        <v>6</v>
      </c>
      <c r="B5" s="8"/>
      <c r="C5" s="8"/>
      <c r="D5" s="8"/>
      <c r="E5" s="8"/>
      <c r="F5" s="8"/>
      <c r="G5" s="8"/>
      <c r="H5" s="8"/>
    </row>
    <row r="6" customFormat="false" ht="18" hidden="false" customHeight="true" outlineLevel="0" collapsed="false">
      <c r="A6" s="9" t="s">
        <v>7</v>
      </c>
      <c r="B6" s="10" t="n">
        <v>895</v>
      </c>
      <c r="C6" s="10" t="n">
        <v>11</v>
      </c>
      <c r="D6" s="10" t="n">
        <f aca="false">B6+C6</f>
        <v>906</v>
      </c>
      <c r="E6" s="10"/>
      <c r="F6" s="11" t="n">
        <v>3777.9</v>
      </c>
      <c r="G6" s="11" t="n">
        <v>25.7</v>
      </c>
      <c r="H6" s="11" t="n">
        <f aca="false">F6+G6</f>
        <v>3803.6</v>
      </c>
    </row>
    <row r="7" customFormat="false" ht="18" hidden="false" customHeight="true" outlineLevel="0" collapsed="false">
      <c r="A7" s="1" t="s">
        <v>8</v>
      </c>
      <c r="B7" s="15" t="n">
        <v>4188</v>
      </c>
      <c r="C7" s="16" t="n">
        <v>86</v>
      </c>
      <c r="D7" s="12" t="n">
        <f aca="false">B7+C7</f>
        <v>4274</v>
      </c>
      <c r="E7" s="15"/>
      <c r="F7" s="17" t="n">
        <v>22714.5</v>
      </c>
      <c r="G7" s="17" t="n">
        <v>123.4</v>
      </c>
      <c r="H7" s="17" t="n">
        <f aca="false">F7+G7</f>
        <v>22837.9</v>
      </c>
    </row>
    <row r="8" customFormat="false" ht="15" hidden="false" customHeight="true" outlineLevel="0" collapsed="false">
      <c r="B8" s="15"/>
      <c r="C8" s="16"/>
      <c r="D8" s="18"/>
      <c r="E8" s="15"/>
      <c r="F8" s="17"/>
      <c r="G8" s="17"/>
      <c r="H8" s="17"/>
    </row>
    <row r="9" customFormat="false" ht="15" hidden="false" customHeight="true" outlineLevel="0" collapsed="false">
      <c r="A9" s="19" t="s">
        <v>9</v>
      </c>
      <c r="B9" s="15"/>
      <c r="C9" s="16"/>
      <c r="D9" s="16"/>
      <c r="E9" s="15"/>
      <c r="F9" s="17"/>
      <c r="G9" s="17"/>
      <c r="H9" s="17"/>
    </row>
    <row r="10" customFormat="false" ht="18" hidden="false" customHeight="true" outlineLevel="0" collapsed="false">
      <c r="A10" s="9" t="s">
        <v>10</v>
      </c>
      <c r="B10" s="20" t="n">
        <v>453</v>
      </c>
      <c r="C10" s="21" t="n">
        <v>117</v>
      </c>
      <c r="D10" s="10" t="n">
        <f aca="false">B10+C10</f>
        <v>570</v>
      </c>
      <c r="E10" s="20"/>
      <c r="F10" s="22" t="n">
        <v>4330.6</v>
      </c>
      <c r="G10" s="22" t="n">
        <v>520.4</v>
      </c>
      <c r="H10" s="22" t="n">
        <f aca="false">F10+G10</f>
        <v>4851</v>
      </c>
    </row>
    <row r="11" customFormat="false" ht="18" hidden="false" customHeight="true" outlineLevel="0" collapsed="false">
      <c r="A11" s="1" t="s">
        <v>8</v>
      </c>
      <c r="B11" s="15" t="n">
        <v>4712</v>
      </c>
      <c r="C11" s="16" t="n">
        <v>1033</v>
      </c>
      <c r="D11" s="12" t="n">
        <f aca="false">B11+C11</f>
        <v>5745</v>
      </c>
      <c r="E11" s="15"/>
      <c r="F11" s="17" t="n">
        <v>59741.1</v>
      </c>
      <c r="G11" s="17" t="n">
        <v>5117.1</v>
      </c>
      <c r="H11" s="17" t="n">
        <f aca="false">F11+G11</f>
        <v>64858.2</v>
      </c>
    </row>
    <row r="12" customFormat="false" ht="15" hidden="false" customHeight="true" outlineLevel="0" collapsed="false">
      <c r="B12" s="15"/>
      <c r="C12" s="16"/>
      <c r="D12" s="18"/>
      <c r="E12" s="15"/>
      <c r="F12" s="17"/>
      <c r="G12" s="17"/>
      <c r="H12" s="17"/>
    </row>
    <row r="13" customFormat="false" ht="15" hidden="false" customHeight="true" outlineLevel="0" collapsed="false">
      <c r="A13" s="19" t="s">
        <v>11</v>
      </c>
      <c r="B13" s="15"/>
      <c r="C13" s="16"/>
      <c r="D13" s="18"/>
      <c r="E13" s="15"/>
      <c r="F13" s="17"/>
      <c r="G13" s="17"/>
      <c r="H13" s="17"/>
    </row>
    <row r="14" customFormat="false" ht="18" hidden="false" customHeight="true" outlineLevel="0" collapsed="false">
      <c r="A14" s="9" t="s">
        <v>7</v>
      </c>
      <c r="B14" s="20" t="n">
        <f aca="false">17+54204</f>
        <v>54221</v>
      </c>
      <c r="C14" s="21"/>
      <c r="D14" s="10" t="n">
        <f aca="false">B14+C14</f>
        <v>54221</v>
      </c>
      <c r="E14" s="20"/>
      <c r="F14" s="22" t="n">
        <f aca="false">18.8+1571.6</f>
        <v>1590.4</v>
      </c>
      <c r="G14" s="22"/>
      <c r="H14" s="22" t="n">
        <f aca="false">F14+G14</f>
        <v>1590.4</v>
      </c>
    </row>
    <row r="15" customFormat="false" ht="18" hidden="false" customHeight="true" outlineLevel="0" collapsed="false">
      <c r="A15" s="1" t="s">
        <v>8</v>
      </c>
      <c r="B15" s="15" t="n">
        <f aca="false">5579+774014</f>
        <v>779593</v>
      </c>
      <c r="C15" s="16"/>
      <c r="D15" s="12" t="n">
        <f aca="false">B15+C15</f>
        <v>779593</v>
      </c>
      <c r="E15" s="15"/>
      <c r="F15" s="17" t="n">
        <f aca="false">9765.9+19682.3</f>
        <v>29448.2</v>
      </c>
      <c r="G15" s="17"/>
      <c r="H15" s="32" t="n">
        <f aca="false">F15+G15</f>
        <v>29448.2</v>
      </c>
      <c r="O15" s="31"/>
    </row>
    <row r="16" customFormat="false" ht="15" hidden="false" customHeight="true" outlineLevel="0" collapsed="false">
      <c r="A16" s="24"/>
      <c r="B16" s="25"/>
      <c r="C16" s="26"/>
      <c r="D16" s="26"/>
      <c r="E16" s="27"/>
      <c r="F16" s="28"/>
      <c r="G16" s="28"/>
      <c r="H16" s="28"/>
    </row>
    <row r="17" customFormat="false" ht="12.75" hidden="false" customHeight="true" outlineLevel="0" collapsed="false"/>
    <row r="18" customFormat="false" ht="12.75" hidden="false" customHeight="true" outlineLevel="0" collapsed="false">
      <c r="A18" s="1" t="s">
        <v>12</v>
      </c>
    </row>
    <row r="19" customFormat="false" ht="12.75" hidden="false" customHeight="true" outlineLevel="0" collapsed="false">
      <c r="A19" s="29"/>
    </row>
  </sheetData>
  <mergeCells count="2">
    <mergeCell ref="B3:D3"/>
    <mergeCell ref="F3:H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8" man="true" max="65535" min="0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7"/>
    <col collapsed="false" customWidth="true" hidden="false" outlineLevel="0" max="2" min="2" style="1" width="11.56"/>
    <col collapsed="false" customWidth="true" hidden="false" outlineLevel="0" max="3" min="3" style="1" width="13.41"/>
    <col collapsed="false" customWidth="true" hidden="false" outlineLevel="0" max="4" min="4" style="1" width="10.28"/>
    <col collapsed="false" customWidth="true" hidden="false" outlineLevel="0" max="5" min="5" style="1" width="3.42"/>
    <col collapsed="false" customWidth="true" hidden="false" outlineLevel="0" max="6" min="6" style="1" width="13.7"/>
    <col collapsed="false" customWidth="true" hidden="false" outlineLevel="0" max="7" min="7" style="1" width="13.41"/>
    <col collapsed="false" customWidth="true" hidden="false" outlineLevel="0" max="8" min="8" style="1" width="11.99"/>
    <col collapsed="false" customWidth="false" hidden="false" outlineLevel="0" max="257" min="9" style="1" width="9.14"/>
  </cols>
  <sheetData>
    <row r="1" customFormat="false" ht="18" hidden="false" customHeight="true" outlineLevel="0" collapsed="false">
      <c r="A1" s="2" t="s">
        <v>20</v>
      </c>
    </row>
    <row r="2" customFormat="false" ht="14.25" hidden="false" customHeight="true" outlineLevel="0" collapsed="false"/>
    <row r="3" customFormat="false" ht="12.75" hidden="false" customHeight="true" outlineLevel="0" collapsed="false">
      <c r="A3" s="3"/>
      <c r="B3" s="4" t="s">
        <v>1</v>
      </c>
      <c r="C3" s="4"/>
      <c r="D3" s="4"/>
      <c r="E3" s="5"/>
      <c r="F3" s="4" t="s">
        <v>2</v>
      </c>
      <c r="G3" s="4"/>
      <c r="H3" s="4"/>
    </row>
    <row r="4" customFormat="false" ht="12.75" hidden="false" customHeight="true" outlineLevel="0" collapsed="false">
      <c r="B4" s="1" t="s">
        <v>3</v>
      </c>
      <c r="C4" s="1" t="s">
        <v>4</v>
      </c>
      <c r="D4" s="1" t="s">
        <v>5</v>
      </c>
      <c r="E4" s="6"/>
      <c r="F4" s="1" t="s">
        <v>3</v>
      </c>
      <c r="G4" s="1" t="s">
        <v>4</v>
      </c>
      <c r="H4" s="1" t="s">
        <v>5</v>
      </c>
    </row>
    <row r="5" customFormat="false" ht="15" hidden="false" customHeight="true" outlineLevel="0" collapsed="false">
      <c r="A5" s="7" t="s">
        <v>6</v>
      </c>
      <c r="B5" s="8"/>
      <c r="C5" s="8"/>
      <c r="D5" s="8"/>
      <c r="E5" s="8"/>
      <c r="F5" s="8"/>
      <c r="G5" s="8"/>
      <c r="H5" s="8"/>
    </row>
    <row r="6" customFormat="false" ht="18" hidden="false" customHeight="true" outlineLevel="0" collapsed="false">
      <c r="A6" s="9" t="s">
        <v>7</v>
      </c>
      <c r="B6" s="10" t="n">
        <v>744</v>
      </c>
      <c r="C6" s="10" t="n">
        <v>17</v>
      </c>
      <c r="D6" s="10" t="n">
        <f aca="false">B6+C6</f>
        <v>761</v>
      </c>
      <c r="E6" s="10"/>
      <c r="F6" s="11" t="n">
        <v>3724.7</v>
      </c>
      <c r="G6" s="11" t="n">
        <v>27.5</v>
      </c>
      <c r="H6" s="11" t="n">
        <f aca="false">F6+G6</f>
        <v>3752.2</v>
      </c>
    </row>
    <row r="7" customFormat="false" ht="18" hidden="false" customHeight="true" outlineLevel="0" collapsed="false">
      <c r="A7" s="1" t="s">
        <v>8</v>
      </c>
      <c r="B7" s="15" t="n">
        <v>3621</v>
      </c>
      <c r="C7" s="16" t="n">
        <v>79</v>
      </c>
      <c r="D7" s="12" t="n">
        <f aca="false">B7+C7</f>
        <v>3700</v>
      </c>
      <c r="E7" s="15"/>
      <c r="F7" s="17" t="n">
        <v>22434.4</v>
      </c>
      <c r="G7" s="17" t="n">
        <v>125.9</v>
      </c>
      <c r="H7" s="17" t="n">
        <f aca="false">F7+G7</f>
        <v>22560.3</v>
      </c>
    </row>
    <row r="8" customFormat="false" ht="15" hidden="false" customHeight="true" outlineLevel="0" collapsed="false">
      <c r="B8" s="15"/>
      <c r="C8" s="16"/>
      <c r="D8" s="18"/>
      <c r="E8" s="15"/>
      <c r="F8" s="17"/>
      <c r="G8" s="17"/>
      <c r="H8" s="17"/>
    </row>
    <row r="9" customFormat="false" ht="15" hidden="false" customHeight="true" outlineLevel="0" collapsed="false">
      <c r="A9" s="19" t="s">
        <v>9</v>
      </c>
      <c r="B9" s="15"/>
      <c r="C9" s="16"/>
      <c r="D9" s="16"/>
      <c r="E9" s="15"/>
      <c r="F9" s="17"/>
      <c r="G9" s="17"/>
      <c r="H9" s="17"/>
    </row>
    <row r="10" customFormat="false" ht="18" hidden="false" customHeight="true" outlineLevel="0" collapsed="false">
      <c r="A10" s="9" t="s">
        <v>10</v>
      </c>
      <c r="B10" s="20" t="n">
        <v>402</v>
      </c>
      <c r="C10" s="21" t="n">
        <v>108</v>
      </c>
      <c r="D10" s="10" t="n">
        <f aca="false">B10+C10</f>
        <v>510</v>
      </c>
      <c r="E10" s="20"/>
      <c r="F10" s="22" t="n">
        <v>4684.7</v>
      </c>
      <c r="G10" s="22" t="n">
        <v>381.9</v>
      </c>
      <c r="H10" s="22" t="n">
        <f aca="false">F10+G10</f>
        <v>5066.6</v>
      </c>
    </row>
    <row r="11" customFormat="false" ht="18" hidden="false" customHeight="true" outlineLevel="0" collapsed="false">
      <c r="A11" s="1" t="s">
        <v>8</v>
      </c>
      <c r="B11" s="15" t="n">
        <v>3951</v>
      </c>
      <c r="C11" s="16" t="n">
        <v>991</v>
      </c>
      <c r="D11" s="12" t="n">
        <f aca="false">B11+C11</f>
        <v>4942</v>
      </c>
      <c r="E11" s="15"/>
      <c r="F11" s="17" t="n">
        <v>64085.2</v>
      </c>
      <c r="G11" s="17" t="n">
        <v>5332.4</v>
      </c>
      <c r="H11" s="17" t="n">
        <f aca="false">F11+G11</f>
        <v>69417.6</v>
      </c>
    </row>
    <row r="12" customFormat="false" ht="15" hidden="false" customHeight="true" outlineLevel="0" collapsed="false">
      <c r="B12" s="15"/>
      <c r="C12" s="16"/>
      <c r="D12" s="18"/>
      <c r="E12" s="15"/>
      <c r="F12" s="17"/>
      <c r="G12" s="17"/>
      <c r="H12" s="17"/>
    </row>
    <row r="13" customFormat="false" ht="15" hidden="false" customHeight="true" outlineLevel="0" collapsed="false">
      <c r="A13" s="19" t="s">
        <v>11</v>
      </c>
      <c r="B13" s="15"/>
      <c r="C13" s="16"/>
      <c r="D13" s="18"/>
      <c r="E13" s="15"/>
      <c r="F13" s="17"/>
      <c r="G13" s="17"/>
      <c r="H13" s="17"/>
    </row>
    <row r="14" customFormat="false" ht="18" hidden="false" customHeight="true" outlineLevel="0" collapsed="false">
      <c r="A14" s="9" t="s">
        <v>7</v>
      </c>
      <c r="B14" s="20" t="n">
        <f aca="false">16+48657</f>
        <v>48673</v>
      </c>
      <c r="C14" s="21"/>
      <c r="D14" s="10" t="n">
        <f aca="false">B14+C14</f>
        <v>48673</v>
      </c>
      <c r="E14" s="20"/>
      <c r="F14" s="22"/>
      <c r="G14" s="22"/>
      <c r="H14" s="22"/>
    </row>
    <row r="15" customFormat="false" ht="18" hidden="false" customHeight="true" outlineLevel="0" collapsed="false">
      <c r="A15" s="1" t="s">
        <v>8</v>
      </c>
      <c r="B15" s="15" t="n">
        <f aca="false">2734+688398</f>
        <v>691132</v>
      </c>
      <c r="C15" s="16"/>
      <c r="D15" s="12" t="n">
        <f aca="false">B15+C15</f>
        <v>691132</v>
      </c>
      <c r="E15" s="15"/>
      <c r="F15" s="17" t="n">
        <f aca="false">9161.9+18892.1</f>
        <v>28054</v>
      </c>
      <c r="G15" s="17"/>
      <c r="H15" s="32" t="n">
        <f aca="false">F15+G15</f>
        <v>28054</v>
      </c>
      <c r="O15" s="31"/>
    </row>
    <row r="16" customFormat="false" ht="15" hidden="false" customHeight="true" outlineLevel="0" collapsed="false">
      <c r="A16" s="24"/>
      <c r="B16" s="25"/>
      <c r="C16" s="26"/>
      <c r="D16" s="26"/>
      <c r="E16" s="27"/>
      <c r="F16" s="28"/>
      <c r="G16" s="28"/>
      <c r="H16" s="28"/>
    </row>
    <row r="17" customFormat="false" ht="12.75" hidden="false" customHeight="true" outlineLevel="0" collapsed="false"/>
    <row r="18" customFormat="false" ht="12.75" hidden="false" customHeight="true" outlineLevel="0" collapsed="false">
      <c r="A18" s="1" t="s">
        <v>21</v>
      </c>
    </row>
    <row r="19" customFormat="false" ht="12.75" hidden="false" customHeight="true" outlineLevel="0" collapsed="false">
      <c r="A19" s="29"/>
    </row>
  </sheetData>
  <mergeCells count="2">
    <mergeCell ref="B3:D3"/>
    <mergeCell ref="F3:H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8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LibreOffice/25.2.3.2$Windows_X86_64 LibreOffice_project/bbb074479178df812d175f709636b368952c2ce3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it-IT</dc:language>
  <cp:lastModifiedBy/>
  <cp:lastPrinted>2026-01-08T12:10:32Z</cp:lastPrinted>
  <dcterms:modified xsi:type="dcterms:W3CDTF">2026-01-08T12:10:18Z</dcterms:modified>
  <cp:revision>1</cp:revision>
  <dc:subject/>
  <dc:title/>
</cp:coreProperties>
</file>