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32760" yWindow="32760" windowWidth="17070" windowHeight="4980" tabRatio="500"/>
  </bookViews>
  <sheets>
    <sheet name="2021-2023" sheetId="8" r:id="rId1"/>
    <sheet name="2020-2022" sheetId="1" r:id="rId2"/>
    <sheet name="2019-2021" sheetId="2" r:id="rId3"/>
    <sheet name="2018-2020" sheetId="3" r:id="rId4"/>
    <sheet name="2017-2019" sheetId="4" r:id="rId5"/>
    <sheet name="2016-2018" sheetId="5" r:id="rId6"/>
    <sheet name="2015-2017" sheetId="6" r:id="rId7"/>
    <sheet name="2014-2016" sheetId="7" r:id="rId8"/>
  </sheets>
  <definedNames>
    <definedName name="_xlnm.Print_Area" localSheetId="7">'2014-2016'!$A$1:$D$53</definedName>
    <definedName name="_xlnm.Print_Area" localSheetId="6">'2015-2017'!$A$1:$D$53</definedName>
    <definedName name="_xlnm.Print_Area" localSheetId="5">'2016-2018'!$A$1:$D$53</definedName>
    <definedName name="_xlnm.Print_Area" localSheetId="4">'2017-2019'!$A$1:$D$53</definedName>
    <definedName name="_xlnm.Print_Area" localSheetId="3">'2018-2020'!$A$1:$D$53</definedName>
    <definedName name="_xlnm.Print_Area" localSheetId="2">'2019-2021'!$A$1:$D$53</definedName>
    <definedName name="_xlnm.Print_Area" localSheetId="1">'2020-2022'!$A$1:$D$53</definedName>
    <definedName name="_xlnm.Print_Area" localSheetId="0">'2021-2023'!$A$1:$D$53</definedName>
    <definedName name="Excel_BuiltIn_Print_Area" localSheetId="7">'2014-2016'!$A$1:$D$53</definedName>
    <definedName name="Excel_BuiltIn_Print_Area" localSheetId="6">'2015-2017'!$A$1:$D$53</definedName>
    <definedName name="Excel_BuiltIn_Print_Area" localSheetId="5">'2016-2018'!$A$1:$D$53</definedName>
    <definedName name="Excel_BuiltIn_Print_Area" localSheetId="4">'2017-2019'!$A$1:$D$53</definedName>
    <definedName name="Excel_BuiltIn_Print_Area" localSheetId="3">'2018-2020'!$A$1:$D$53</definedName>
    <definedName name="Excel_BuiltIn_Print_Area" localSheetId="2">'2019-2021'!$A$1:$D$53</definedName>
    <definedName name="Excel_BuiltIn_Print_Area" localSheetId="1">'2020-2022'!$A$1:$D$53</definedName>
    <definedName name="Excel_BuiltIn_Print_Area" localSheetId="0">'2021-2023'!$A$1:$D$53</definedName>
  </definedNames>
  <calcPr calcId="977461"/>
</workbook>
</file>

<file path=xl/calcChain.xml><?xml version="1.0" encoding="utf-8"?>
<calcChain xmlns="http://schemas.openxmlformats.org/spreadsheetml/2006/main">
  <c r="B11" i="7" l="1"/>
  <c r="B35" i="7"/>
  <c r="B36" i="7"/>
  <c r="B48" i="7"/>
  <c r="B41" i="7"/>
  <c r="B42" i="7"/>
  <c r="B47" i="7"/>
  <c r="C48" i="7"/>
  <c r="D48" i="7"/>
  <c r="C11" i="6"/>
  <c r="C35" i="6"/>
  <c r="C36" i="6"/>
  <c r="C41" i="6"/>
  <c r="C42" i="6"/>
  <c r="C47" i="6"/>
  <c r="D48" i="6"/>
  <c r="B11" i="5"/>
  <c r="B35" i="5"/>
  <c r="B36" i="5"/>
  <c r="B48" i="5"/>
  <c r="B41" i="5"/>
  <c r="B42" i="5"/>
  <c r="B47" i="5"/>
  <c r="B36" i="3"/>
  <c r="B42" i="3"/>
  <c r="B41" i="1"/>
  <c r="B42" i="1"/>
  <c r="B48" i="1"/>
  <c r="B47" i="1"/>
  <c r="C48" i="6"/>
</calcChain>
</file>

<file path=xl/sharedStrings.xml><?xml version="1.0" encoding="utf-8"?>
<sst xmlns="http://schemas.openxmlformats.org/spreadsheetml/2006/main" count="392" uniqueCount="56">
  <si>
    <t>Tab. 12.01  Unità locali dell'Industria in Piemonte (a) - Anni 2020-2022</t>
  </si>
  <si>
    <t>Settori di attività economica (b)</t>
  </si>
  <si>
    <t>Estrazione di minerali da cave e miniere</t>
  </si>
  <si>
    <t xml:space="preserve">   Estrazione di carbone (escluso torba)</t>
  </si>
  <si>
    <t xml:space="preserve">   Estrazione di petrolio greggio e gas naturale</t>
  </si>
  <si>
    <t xml:space="preserve">   Estrazione di minerali metalliferi</t>
  </si>
  <si>
    <t xml:space="preserve">   Altre industrie estrattive</t>
  </si>
  <si>
    <t xml:space="preserve">   Attività dei servizi di supporto all'estrazione</t>
  </si>
  <si>
    <t>Totale industrie estrattive</t>
  </si>
  <si>
    <t>Attività manifatturiere</t>
  </si>
  <si>
    <t xml:space="preserve">   Industrie alimentari</t>
  </si>
  <si>
    <t xml:space="preserve">   Industria delle bevande</t>
  </si>
  <si>
    <t xml:space="preserve">   Industrie del tabacco</t>
  </si>
  <si>
    <t xml:space="preserve">   Industrie tessili</t>
  </si>
  <si>
    <t xml:space="preserve">   Confezione articoli di abbigliamento; confezione di articoli in pelle e pelliccia</t>
  </si>
  <si>
    <t xml:space="preserve">   Fabbricazione di articoli in pelle e simili</t>
  </si>
  <si>
    <t xml:space="preserve">   Industria del legno e prodotti in legno</t>
  </si>
  <si>
    <t xml:space="preserve">   Fabbricazione di carta e di prodotti di carta</t>
  </si>
  <si>
    <t xml:space="preserve">   Stampa e riproduzione di supporti registrati</t>
  </si>
  <si>
    <t xml:space="preserve">   Fabbric. coke e prodotti derivanti dalla raffinazione del petrolio</t>
  </si>
  <si>
    <t xml:space="preserve">   Fabbricazione di prodotti chimici</t>
  </si>
  <si>
    <t xml:space="preserve">   Fabbricazione di prod. farmaceutici di base e di prep. farmaceutici</t>
  </si>
  <si>
    <t xml:space="preserve">   Fabbricazione di articoli in gomma e materie plastiche</t>
  </si>
  <si>
    <t xml:space="preserve">   Fabbricazione di altri prodotti della lavorazione di minerali non metalliferi</t>
  </si>
  <si>
    <t xml:space="preserve">   Metallurgia</t>
  </si>
  <si>
    <t xml:space="preserve">   Fabbricazione di prodotti in metallo</t>
  </si>
  <si>
    <t xml:space="preserve">   Fabbricazione di computer e prodotti di elettronica e ottica, app. elettromedicali, di misurazione e di orologi</t>
  </si>
  <si>
    <t xml:space="preserve">   Fabbricazione di apparecchiature elettriche e per uso domestico non elettriche</t>
  </si>
  <si>
    <t xml:space="preserve">   Fabbricazione di macchinari ed apparecchiature nca</t>
  </si>
  <si>
    <t xml:space="preserve">   Fabbricazione autoveicoli, rimorchi e semirimorchi</t>
  </si>
  <si>
    <t xml:space="preserve">   Fabbricazione di altri mezzi di trasporto</t>
  </si>
  <si>
    <t xml:space="preserve">   Fabbricazione mobili</t>
  </si>
  <si>
    <t xml:space="preserve">   Altre industrie manifatturiere, riparazione, manutenzione e installazione di macchine e apparecchiature</t>
  </si>
  <si>
    <t>Totale attività manifatturiere</t>
  </si>
  <si>
    <t>Fornitura di energia elettrica, gas, vapore e aria condizionata</t>
  </si>
  <si>
    <t>Fornitura di acqua, reti fognarie, attività di gestione dei rifiuti e risanamento</t>
  </si>
  <si>
    <t xml:space="preserve">   Raccolta, trattamento e fornitura di acqua</t>
  </si>
  <si>
    <t xml:space="preserve">   Gestione delle reti fognarie</t>
  </si>
  <si>
    <t xml:space="preserve">   Altre attività di raccolta, trattamento, smaltimento dei rifiuti; recupero dei materiali; Attività di risanamento e altri servizi di gestione dei rifiuti</t>
  </si>
  <si>
    <t>Totale attività di fornitura e gestione reti fognarie e rifiuti</t>
  </si>
  <si>
    <t>Costruzioni</t>
  </si>
  <si>
    <t xml:space="preserve">   Costruzione di edifici</t>
  </si>
  <si>
    <t xml:space="preserve">   Ingegneria civile</t>
  </si>
  <si>
    <t xml:space="preserve">   Lavori di costruzione specializzati</t>
  </si>
  <si>
    <t>Totale attività di costruzione</t>
  </si>
  <si>
    <t>Totale attività industriali</t>
  </si>
  <si>
    <t>(a) Unità Locali registrate alle Anagrafi camerali</t>
  </si>
  <si>
    <t>(b) I settori di attività economica fanno riferimento alla classificazione Ateco 2007</t>
  </si>
  <si>
    <t>Fonte: Unioncamere Piemonte su dati InfoCamere</t>
  </si>
  <si>
    <t>Tab. 12.01  Unità locali dell'Industria in Piemonte (a) - Anni 2019-2021</t>
  </si>
  <si>
    <t>Tab. 12.01  Unità locali dell'Industria in Piemonte (a) - Anni 2018-2020</t>
  </si>
  <si>
    <t>Tab. 12.01  Unità locali dell'Industria in Piemonte (a) - Anni 2017-2019</t>
  </si>
  <si>
    <t>Tab. 12.01  Unità locali dell'Industria in Piemonte (a) - Anni 2016-2018</t>
  </si>
  <si>
    <t>Tab. 12.01  Unità locali dell'Industria in Piemonte (a) - Anni 2015-2017</t>
  </si>
  <si>
    <t>Tab. 12.01  Unità locali dell'Industria in Piemonte (a) - Anni 2014-2016</t>
  </si>
  <si>
    <t>Tab. 12.01  Unità locali dell'Industria in Piemonte (a) -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</si>
</sst>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9"/>
      <color indexed="8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i/>
      <sz val="9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/>
    <xf numFmtId="3" fontId="3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6" fillId="2" borderId="0" xfId="1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/>
    <xf numFmtId="3" fontId="1" fillId="2" borderId="0" xfId="0" applyNumberFormat="1" applyFont="1" applyFill="1"/>
    <xf numFmtId="0" fontId="8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/>
    </xf>
    <xf numFmtId="3" fontId="0" fillId="2" borderId="0" xfId="0" applyNumberFormat="1" applyFill="1" applyBorder="1"/>
    <xf numFmtId="3" fontId="0" fillId="2" borderId="0" xfId="0" applyNumberFormat="1" applyFill="1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94" zoomScaleNormal="94" workbookViewId="0"/>
  </sheetViews>
  <sheetFormatPr defaultRowHeight="12.75" x14ac:dyDescent="0.2"/>
  <cols>
    <col min="1" max="1" width="70.140625" style="1" customWidth="1"/>
    <col min="2" max="6" width="11.7109375" style="1" customWidth="1"/>
    <col min="7" max="16384" width="9.140625" style="1"/>
  </cols>
  <sheetData>
    <row r="1" spans="1:13" ht="18" customHeight="1" x14ac:dyDescent="0.2">
      <c r="A1" s="2" t="s">
        <v>55</v>
      </c>
      <c r="B1" s="2"/>
      <c r="C1" s="2"/>
      <c r="D1" s="2"/>
      <c r="E1" s="2"/>
      <c r="F1" s="2"/>
    </row>
    <row r="2" spans="1:13" ht="13.5" thickBot="1" x14ac:dyDescent="0.25">
      <c r="A2" s="3"/>
      <c r="B2" s="3"/>
      <c r="C2" s="3"/>
      <c r="D2" s="3"/>
      <c r="E2" s="4"/>
      <c r="F2" s="4"/>
    </row>
    <row r="3" spans="1:13" ht="18" customHeight="1" x14ac:dyDescent="0.2">
      <c r="A3" s="38" t="s">
        <v>1</v>
      </c>
      <c r="B3" s="39">
        <v>2023</v>
      </c>
      <c r="C3" s="39">
        <v>2022</v>
      </c>
      <c r="D3" s="39">
        <v>2021</v>
      </c>
      <c r="E3" s="5"/>
      <c r="F3" s="5"/>
    </row>
    <row r="4" spans="1:13" x14ac:dyDescent="0.2">
      <c r="A4" s="38"/>
      <c r="B4" s="39"/>
      <c r="C4" s="39"/>
      <c r="D4" s="39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3</v>
      </c>
      <c r="C8" s="12">
        <v>3</v>
      </c>
      <c r="D8" s="12">
        <v>3</v>
      </c>
      <c r="E8" s="9"/>
      <c r="H8" s="10"/>
    </row>
    <row r="9" spans="1:13" s="8" customFormat="1" x14ac:dyDescent="0.2">
      <c r="A9" s="11" t="s">
        <v>6</v>
      </c>
      <c r="B9" s="12">
        <v>477</v>
      </c>
      <c r="C9" s="12">
        <v>495</v>
      </c>
      <c r="D9" s="12">
        <v>507</v>
      </c>
      <c r="E9" s="9"/>
      <c r="H9" s="10"/>
    </row>
    <row r="10" spans="1:13" s="8" customFormat="1" x14ac:dyDescent="0.2">
      <c r="A10" s="11" t="s">
        <v>7</v>
      </c>
      <c r="B10" s="12">
        <v>7</v>
      </c>
      <c r="C10" s="12">
        <v>7</v>
      </c>
      <c r="D10" s="12">
        <v>6</v>
      </c>
      <c r="E10" s="9"/>
      <c r="H10" s="10"/>
    </row>
    <row r="11" spans="1:13" s="8" customFormat="1" x14ac:dyDescent="0.2">
      <c r="A11" s="7" t="s">
        <v>8</v>
      </c>
      <c r="B11" s="6">
        <v>489</v>
      </c>
      <c r="C11" s="6">
        <v>507</v>
      </c>
      <c r="D11" s="6">
        <v>518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5371</v>
      </c>
      <c r="C13" s="14">
        <v>5420</v>
      </c>
      <c r="D13" s="14">
        <v>5418</v>
      </c>
      <c r="E13" s="15"/>
      <c r="G13" s="16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776</v>
      </c>
      <c r="C14" s="14">
        <v>778</v>
      </c>
      <c r="D14" s="14">
        <v>772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5</v>
      </c>
      <c r="C15" s="12">
        <v>5</v>
      </c>
      <c r="D15" s="12">
        <v>5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1820</v>
      </c>
      <c r="C16" s="12">
        <v>1870</v>
      </c>
      <c r="D16" s="12">
        <v>1930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2424</v>
      </c>
      <c r="C17" s="12">
        <v>2475</v>
      </c>
      <c r="D17" s="12">
        <v>2528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15</v>
      </c>
      <c r="B18" s="12">
        <v>291</v>
      </c>
      <c r="C18" s="12">
        <v>304</v>
      </c>
      <c r="D18" s="12">
        <v>315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16</v>
      </c>
      <c r="B19" s="12">
        <v>2782</v>
      </c>
      <c r="C19" s="12">
        <v>2805</v>
      </c>
      <c r="D19" s="12">
        <v>2899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17</v>
      </c>
      <c r="B20" s="12">
        <v>411</v>
      </c>
      <c r="C20" s="12">
        <v>425</v>
      </c>
      <c r="D20" s="12">
        <v>431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18</v>
      </c>
      <c r="B21" s="12">
        <v>1482</v>
      </c>
      <c r="C21" s="12">
        <v>1537</v>
      </c>
      <c r="D21" s="12">
        <v>1582</v>
      </c>
      <c r="E21" s="9"/>
      <c r="H21" s="10"/>
    </row>
    <row r="22" spans="1:13" s="8" customFormat="1" x14ac:dyDescent="0.2">
      <c r="A22" s="18" t="s">
        <v>19</v>
      </c>
      <c r="B22" s="12">
        <v>70</v>
      </c>
      <c r="C22" s="12">
        <v>74</v>
      </c>
      <c r="D22" s="12">
        <v>74</v>
      </c>
      <c r="E22" s="10"/>
      <c r="H22" s="10"/>
    </row>
    <row r="23" spans="1:13" s="8" customFormat="1" x14ac:dyDescent="0.2">
      <c r="A23" s="18" t="s">
        <v>20</v>
      </c>
      <c r="B23" s="12">
        <v>822</v>
      </c>
      <c r="C23" s="12">
        <v>820</v>
      </c>
      <c r="D23" s="12">
        <v>821</v>
      </c>
      <c r="E23" s="10"/>
      <c r="H23" s="10"/>
    </row>
    <row r="24" spans="1:13" s="8" customFormat="1" x14ac:dyDescent="0.2">
      <c r="A24" s="18" t="s">
        <v>21</v>
      </c>
      <c r="B24" s="12">
        <v>54</v>
      </c>
      <c r="C24" s="12">
        <v>60</v>
      </c>
      <c r="D24" s="12">
        <v>66</v>
      </c>
      <c r="E24" s="9"/>
      <c r="H24" s="10"/>
    </row>
    <row r="25" spans="1:13" s="8" customFormat="1" x14ac:dyDescent="0.2">
      <c r="A25" s="18" t="s">
        <v>22</v>
      </c>
      <c r="B25" s="12">
        <v>1823</v>
      </c>
      <c r="C25" s="12">
        <v>1866</v>
      </c>
      <c r="D25" s="12">
        <v>1891</v>
      </c>
      <c r="E25" s="10"/>
      <c r="H25" s="10"/>
    </row>
    <row r="26" spans="1:13" s="8" customFormat="1" x14ac:dyDescent="0.2">
      <c r="A26" s="18" t="s">
        <v>23</v>
      </c>
      <c r="B26" s="12">
        <v>1835</v>
      </c>
      <c r="C26" s="12">
        <v>1891</v>
      </c>
      <c r="D26" s="12">
        <v>1903</v>
      </c>
      <c r="E26" s="9"/>
      <c r="H26" s="10"/>
    </row>
    <row r="27" spans="1:13" s="8" customFormat="1" x14ac:dyDescent="0.2">
      <c r="A27" s="18" t="s">
        <v>24</v>
      </c>
      <c r="B27" s="12">
        <v>478</v>
      </c>
      <c r="C27" s="12">
        <v>476</v>
      </c>
      <c r="D27" s="12">
        <v>484</v>
      </c>
      <c r="E27" s="10"/>
      <c r="H27" s="10"/>
    </row>
    <row r="28" spans="1:13" s="8" customFormat="1" x14ac:dyDescent="0.2">
      <c r="A28" s="18" t="s">
        <v>25</v>
      </c>
      <c r="B28" s="12">
        <v>12586</v>
      </c>
      <c r="C28" s="12">
        <v>12758</v>
      </c>
      <c r="D28" s="12">
        <v>12872</v>
      </c>
      <c r="E28" s="9"/>
      <c r="H28" s="10"/>
    </row>
    <row r="29" spans="1:13" s="8" customFormat="1" ht="25.5" x14ac:dyDescent="0.2">
      <c r="A29" s="18" t="s">
        <v>26</v>
      </c>
      <c r="B29" s="12">
        <v>1123</v>
      </c>
      <c r="C29" s="12">
        <v>1161</v>
      </c>
      <c r="D29" s="12">
        <v>1211</v>
      </c>
      <c r="E29" s="10"/>
      <c r="H29" s="10"/>
    </row>
    <row r="30" spans="1:13" s="8" customFormat="1" x14ac:dyDescent="0.2">
      <c r="A30" s="18" t="s">
        <v>27</v>
      </c>
      <c r="B30" s="12">
        <v>1363</v>
      </c>
      <c r="C30" s="12">
        <v>1380</v>
      </c>
      <c r="D30" s="12">
        <v>1422</v>
      </c>
      <c r="E30" s="10"/>
      <c r="H30" s="10"/>
    </row>
    <row r="31" spans="1:13" s="8" customFormat="1" x14ac:dyDescent="0.2">
      <c r="A31" s="18" t="s">
        <v>28</v>
      </c>
      <c r="B31" s="12">
        <v>4132</v>
      </c>
      <c r="C31" s="12">
        <v>4187</v>
      </c>
      <c r="D31" s="12">
        <v>4280</v>
      </c>
      <c r="E31" s="10"/>
      <c r="H31" s="10"/>
    </row>
    <row r="32" spans="1:13" s="8" customFormat="1" x14ac:dyDescent="0.2">
      <c r="A32" s="18" t="s">
        <v>29</v>
      </c>
      <c r="B32" s="12">
        <v>1210</v>
      </c>
      <c r="C32" s="12">
        <v>1244</v>
      </c>
      <c r="D32" s="12">
        <v>1271</v>
      </c>
      <c r="E32" s="9"/>
      <c r="H32" s="10"/>
    </row>
    <row r="33" spans="1:9" s="8" customFormat="1" x14ac:dyDescent="0.2">
      <c r="A33" s="18" t="s">
        <v>30</v>
      </c>
      <c r="B33" s="12">
        <v>363</v>
      </c>
      <c r="C33" s="12">
        <v>373</v>
      </c>
      <c r="D33" s="12">
        <v>363</v>
      </c>
      <c r="E33" s="10"/>
      <c r="H33" s="10"/>
    </row>
    <row r="34" spans="1:9" s="8" customFormat="1" x14ac:dyDescent="0.2">
      <c r="A34" s="18" t="s">
        <v>31</v>
      </c>
      <c r="B34" s="12">
        <v>1372</v>
      </c>
      <c r="C34" s="12">
        <v>1408</v>
      </c>
      <c r="D34" s="12">
        <v>1447</v>
      </c>
      <c r="E34" s="10"/>
      <c r="H34" s="10"/>
    </row>
    <row r="35" spans="1:9" s="8" customFormat="1" ht="25.5" x14ac:dyDescent="0.2">
      <c r="A35" s="18" t="s">
        <v>32</v>
      </c>
      <c r="B35" s="10">
        <v>7837</v>
      </c>
      <c r="C35" s="10">
        <v>7874</v>
      </c>
      <c r="D35" s="10">
        <v>7958</v>
      </c>
      <c r="E35" s="10"/>
      <c r="F35" s="16"/>
      <c r="H35" s="10"/>
    </row>
    <row r="36" spans="1:9" s="8" customFormat="1" x14ac:dyDescent="0.2">
      <c r="A36" s="23" t="s">
        <v>33</v>
      </c>
      <c r="B36" s="6">
        <v>50430</v>
      </c>
      <c r="C36" s="6">
        <v>51191</v>
      </c>
      <c r="D36" s="6">
        <v>51943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3786</v>
      </c>
      <c r="C37" s="25">
        <v>3715</v>
      </c>
      <c r="D37" s="25">
        <v>3643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181</v>
      </c>
      <c r="C39" s="12">
        <v>189</v>
      </c>
      <c r="D39" s="12">
        <v>187</v>
      </c>
      <c r="E39" s="10"/>
      <c r="H39" s="10"/>
    </row>
    <row r="40" spans="1:9" s="8" customFormat="1" x14ac:dyDescent="0.2">
      <c r="A40" s="11" t="s">
        <v>37</v>
      </c>
      <c r="B40" s="12">
        <v>130</v>
      </c>
      <c r="C40" s="12">
        <v>124</v>
      </c>
      <c r="D40" s="12">
        <v>124</v>
      </c>
      <c r="E40" s="10"/>
      <c r="H40" s="10"/>
    </row>
    <row r="41" spans="1:9" s="8" customFormat="1" ht="25.5" x14ac:dyDescent="0.2">
      <c r="A41" s="11" t="s">
        <v>38</v>
      </c>
      <c r="B41" s="12">
        <v>1284</v>
      </c>
      <c r="C41" s="12">
        <v>1281</v>
      </c>
      <c r="D41" s="12">
        <v>1266</v>
      </c>
      <c r="E41" s="10"/>
      <c r="F41" s="16"/>
      <c r="H41" s="10"/>
    </row>
    <row r="42" spans="1:9" s="8" customFormat="1" x14ac:dyDescent="0.2">
      <c r="A42" s="7" t="s">
        <v>39</v>
      </c>
      <c r="B42" s="25">
        <v>1595</v>
      </c>
      <c r="C42" s="25">
        <v>1594</v>
      </c>
      <c r="D42" s="25">
        <v>1577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18125</v>
      </c>
      <c r="C44" s="12">
        <v>18265</v>
      </c>
      <c r="D44" s="12">
        <v>18376</v>
      </c>
      <c r="E44" s="10"/>
      <c r="H44" s="10"/>
    </row>
    <row r="45" spans="1:9" s="8" customFormat="1" x14ac:dyDescent="0.2">
      <c r="A45" s="18" t="s">
        <v>42</v>
      </c>
      <c r="B45" s="12">
        <v>984</v>
      </c>
      <c r="C45" s="12">
        <v>1012</v>
      </c>
      <c r="D45" s="12">
        <v>1033</v>
      </c>
      <c r="E45" s="10"/>
      <c r="H45" s="10"/>
    </row>
    <row r="46" spans="1:9" s="8" customFormat="1" x14ac:dyDescent="0.2">
      <c r="A46" s="18" t="s">
        <v>43</v>
      </c>
      <c r="B46" s="12">
        <v>53889</v>
      </c>
      <c r="C46" s="12">
        <v>53370</v>
      </c>
      <c r="D46" s="12">
        <v>52708</v>
      </c>
      <c r="E46" s="10"/>
      <c r="H46" s="10"/>
    </row>
    <row r="47" spans="1:9" x14ac:dyDescent="0.2">
      <c r="A47" s="23" t="s">
        <v>44</v>
      </c>
      <c r="B47" s="25">
        <v>72998</v>
      </c>
      <c r="C47" s="25">
        <v>72647</v>
      </c>
      <c r="D47" s="25">
        <v>72117</v>
      </c>
      <c r="E47" s="6"/>
      <c r="F47" s="6"/>
      <c r="G47" s="6"/>
      <c r="H47" s="6"/>
    </row>
    <row r="48" spans="1:9" ht="13.5" thickBot="1" x14ac:dyDescent="0.25">
      <c r="A48" s="26" t="s">
        <v>45</v>
      </c>
      <c r="B48" s="27">
        <v>129298</v>
      </c>
      <c r="C48" s="27">
        <v>129654</v>
      </c>
      <c r="D48" s="27">
        <v>129798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</sheetData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94" zoomScaleNormal="94" workbookViewId="0"/>
  </sheetViews>
  <sheetFormatPr defaultRowHeight="12.75" x14ac:dyDescent="0.2"/>
  <cols>
    <col min="1" max="1" width="70.140625" style="1" customWidth="1"/>
    <col min="2" max="6" width="11.7109375" style="1" customWidth="1"/>
    <col min="7" max="16384" width="9.140625" style="1"/>
  </cols>
  <sheetData>
    <row r="1" spans="1:13" ht="18" customHeight="1" x14ac:dyDescent="0.2">
      <c r="A1" s="2" t="s">
        <v>0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8" t="s">
        <v>1</v>
      </c>
      <c r="B3" s="39">
        <v>2022</v>
      </c>
      <c r="C3" s="39">
        <v>2021</v>
      </c>
      <c r="D3" s="39">
        <v>2020</v>
      </c>
      <c r="E3" s="5"/>
      <c r="F3" s="5"/>
    </row>
    <row r="4" spans="1:13" x14ac:dyDescent="0.2">
      <c r="A4" s="38"/>
      <c r="B4" s="39"/>
      <c r="C4" s="39"/>
      <c r="D4" s="39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3</v>
      </c>
      <c r="C8" s="12">
        <v>3</v>
      </c>
      <c r="D8" s="12">
        <v>4</v>
      </c>
      <c r="E8" s="9"/>
      <c r="H8" s="10"/>
    </row>
    <row r="9" spans="1:13" s="8" customFormat="1" x14ac:dyDescent="0.2">
      <c r="A9" s="11" t="s">
        <v>6</v>
      </c>
      <c r="B9" s="12">
        <v>495</v>
      </c>
      <c r="C9" s="12">
        <v>507</v>
      </c>
      <c r="D9" s="12">
        <v>505</v>
      </c>
      <c r="E9" s="9"/>
      <c r="H9" s="10"/>
    </row>
    <row r="10" spans="1:13" s="8" customFormat="1" x14ac:dyDescent="0.2">
      <c r="A10" s="11" t="s">
        <v>7</v>
      </c>
      <c r="B10" s="12">
        <v>7</v>
      </c>
      <c r="C10" s="12">
        <v>6</v>
      </c>
      <c r="D10" s="12">
        <v>6</v>
      </c>
      <c r="E10" s="9"/>
      <c r="H10" s="10"/>
    </row>
    <row r="11" spans="1:13" s="8" customFormat="1" x14ac:dyDescent="0.2">
      <c r="A11" s="7" t="s">
        <v>8</v>
      </c>
      <c r="B11" s="6">
        <v>507</v>
      </c>
      <c r="C11" s="6">
        <v>518</v>
      </c>
      <c r="D11" s="6">
        <v>517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5420</v>
      </c>
      <c r="C13" s="14">
        <v>5418</v>
      </c>
      <c r="D13" s="14">
        <v>5389</v>
      </c>
      <c r="E13" s="15"/>
      <c r="G13" s="16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778</v>
      </c>
      <c r="C14" s="14">
        <v>772</v>
      </c>
      <c r="D14" s="14">
        <v>747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5</v>
      </c>
      <c r="C15" s="12">
        <v>5</v>
      </c>
      <c r="D15" s="12">
        <v>5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1870</v>
      </c>
      <c r="C16" s="12">
        <v>1930</v>
      </c>
      <c r="D16" s="12">
        <v>2026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2475</v>
      </c>
      <c r="C17" s="12">
        <v>2528</v>
      </c>
      <c r="D17" s="12">
        <v>2524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15</v>
      </c>
      <c r="B18" s="12">
        <v>304</v>
      </c>
      <c r="C18" s="12">
        <v>315</v>
      </c>
      <c r="D18" s="12">
        <v>321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16</v>
      </c>
      <c r="B19" s="12">
        <v>2805</v>
      </c>
      <c r="C19" s="12">
        <v>2899</v>
      </c>
      <c r="D19" s="12">
        <v>2925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17</v>
      </c>
      <c r="B20" s="12">
        <v>425</v>
      </c>
      <c r="C20" s="12">
        <v>431</v>
      </c>
      <c r="D20" s="12">
        <v>434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18</v>
      </c>
      <c r="B21" s="12">
        <v>1537</v>
      </c>
      <c r="C21" s="12">
        <v>1582</v>
      </c>
      <c r="D21" s="12">
        <v>1639</v>
      </c>
      <c r="E21" s="9"/>
      <c r="H21" s="10"/>
    </row>
    <row r="22" spans="1:13" s="8" customFormat="1" x14ac:dyDescent="0.2">
      <c r="A22" s="18" t="s">
        <v>19</v>
      </c>
      <c r="B22" s="12">
        <v>74</v>
      </c>
      <c r="C22" s="12">
        <v>74</v>
      </c>
      <c r="D22" s="12">
        <v>75</v>
      </c>
      <c r="E22" s="10"/>
      <c r="H22" s="10"/>
    </row>
    <row r="23" spans="1:13" s="8" customFormat="1" x14ac:dyDescent="0.2">
      <c r="A23" s="18" t="s">
        <v>20</v>
      </c>
      <c r="B23" s="12">
        <v>820</v>
      </c>
      <c r="C23" s="12">
        <v>821</v>
      </c>
      <c r="D23" s="12">
        <v>827</v>
      </c>
      <c r="E23" s="10"/>
      <c r="H23" s="10"/>
    </row>
    <row r="24" spans="1:13" s="8" customFormat="1" x14ac:dyDescent="0.2">
      <c r="A24" s="18" t="s">
        <v>21</v>
      </c>
      <c r="B24" s="12">
        <v>60</v>
      </c>
      <c r="C24" s="12">
        <v>66</v>
      </c>
      <c r="D24" s="12">
        <v>62</v>
      </c>
      <c r="E24" s="9"/>
      <c r="H24" s="10"/>
    </row>
    <row r="25" spans="1:13" s="8" customFormat="1" x14ac:dyDescent="0.2">
      <c r="A25" s="18" t="s">
        <v>22</v>
      </c>
      <c r="B25" s="12">
        <v>1866</v>
      </c>
      <c r="C25" s="12">
        <v>1891</v>
      </c>
      <c r="D25" s="12">
        <v>1905</v>
      </c>
      <c r="E25" s="10"/>
      <c r="H25" s="10"/>
    </row>
    <row r="26" spans="1:13" s="8" customFormat="1" x14ac:dyDescent="0.2">
      <c r="A26" s="18" t="s">
        <v>23</v>
      </c>
      <c r="B26" s="12">
        <v>1891</v>
      </c>
      <c r="C26" s="12">
        <v>1903</v>
      </c>
      <c r="D26" s="12">
        <v>1955</v>
      </c>
      <c r="E26" s="9"/>
      <c r="H26" s="10"/>
    </row>
    <row r="27" spans="1:13" s="8" customFormat="1" x14ac:dyDescent="0.2">
      <c r="A27" s="18" t="s">
        <v>24</v>
      </c>
      <c r="B27" s="12">
        <v>476</v>
      </c>
      <c r="C27" s="12">
        <v>484</v>
      </c>
      <c r="D27" s="12">
        <v>495</v>
      </c>
      <c r="E27" s="10"/>
      <c r="H27" s="10"/>
    </row>
    <row r="28" spans="1:13" s="8" customFormat="1" x14ac:dyDescent="0.2">
      <c r="A28" s="18" t="s">
        <v>25</v>
      </c>
      <c r="B28" s="12">
        <v>12758</v>
      </c>
      <c r="C28" s="12">
        <v>12872</v>
      </c>
      <c r="D28" s="12">
        <v>12974</v>
      </c>
      <c r="E28" s="9"/>
      <c r="H28" s="10"/>
    </row>
    <row r="29" spans="1:13" s="8" customFormat="1" ht="25.5" x14ac:dyDescent="0.2">
      <c r="A29" s="18" t="s">
        <v>26</v>
      </c>
      <c r="B29" s="12">
        <v>1161</v>
      </c>
      <c r="C29" s="12">
        <v>1211</v>
      </c>
      <c r="D29" s="12">
        <v>1249</v>
      </c>
      <c r="E29" s="10"/>
      <c r="H29" s="10"/>
    </row>
    <row r="30" spans="1:13" s="8" customFormat="1" x14ac:dyDescent="0.2">
      <c r="A30" s="18" t="s">
        <v>27</v>
      </c>
      <c r="B30" s="12">
        <v>1380</v>
      </c>
      <c r="C30" s="12">
        <v>1422</v>
      </c>
      <c r="D30" s="12">
        <v>1477</v>
      </c>
      <c r="E30" s="10"/>
      <c r="H30" s="10"/>
    </row>
    <row r="31" spans="1:13" s="8" customFormat="1" x14ac:dyDescent="0.2">
      <c r="A31" s="18" t="s">
        <v>28</v>
      </c>
      <c r="B31" s="12">
        <v>4187</v>
      </c>
      <c r="C31" s="12">
        <v>4280</v>
      </c>
      <c r="D31" s="12">
        <v>4355</v>
      </c>
      <c r="E31" s="10"/>
      <c r="H31" s="10"/>
    </row>
    <row r="32" spans="1:13" s="8" customFormat="1" x14ac:dyDescent="0.2">
      <c r="A32" s="18" t="s">
        <v>29</v>
      </c>
      <c r="B32" s="12">
        <v>1244</v>
      </c>
      <c r="C32" s="12">
        <v>1271</v>
      </c>
      <c r="D32" s="12">
        <v>1307</v>
      </c>
      <c r="E32" s="9"/>
      <c r="H32" s="10"/>
    </row>
    <row r="33" spans="1:9" s="8" customFormat="1" x14ac:dyDescent="0.2">
      <c r="A33" s="18" t="s">
        <v>30</v>
      </c>
      <c r="B33" s="12">
        <v>373</v>
      </c>
      <c r="C33" s="12">
        <v>363</v>
      </c>
      <c r="D33" s="12">
        <v>373</v>
      </c>
      <c r="E33" s="10"/>
      <c r="H33" s="10"/>
    </row>
    <row r="34" spans="1:9" s="8" customFormat="1" x14ac:dyDescent="0.2">
      <c r="A34" s="18" t="s">
        <v>31</v>
      </c>
      <c r="B34" s="12">
        <v>1408</v>
      </c>
      <c r="C34" s="12">
        <v>1447</v>
      </c>
      <c r="D34" s="12">
        <v>1450</v>
      </c>
      <c r="E34" s="10"/>
      <c r="H34" s="10"/>
    </row>
    <row r="35" spans="1:9" s="8" customFormat="1" ht="25.5" x14ac:dyDescent="0.2">
      <c r="A35" s="18" t="s">
        <v>32</v>
      </c>
      <c r="B35" s="10">
        <v>7874</v>
      </c>
      <c r="C35" s="10">
        <v>7958</v>
      </c>
      <c r="D35" s="10">
        <v>7881</v>
      </c>
      <c r="E35" s="10"/>
      <c r="F35" s="16"/>
      <c r="H35" s="10"/>
    </row>
    <row r="36" spans="1:9" s="8" customFormat="1" x14ac:dyDescent="0.2">
      <c r="A36" s="23" t="s">
        <v>33</v>
      </c>
      <c r="B36" s="6">
        <v>51191</v>
      </c>
      <c r="C36" s="6">
        <v>51943</v>
      </c>
      <c r="D36" s="6">
        <v>52395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3715</v>
      </c>
      <c r="C37" s="25">
        <v>3643</v>
      </c>
      <c r="D37" s="25">
        <v>3514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189</v>
      </c>
      <c r="C39" s="12">
        <v>187</v>
      </c>
      <c r="D39" s="12">
        <v>186</v>
      </c>
      <c r="E39" s="10"/>
      <c r="H39" s="10"/>
    </row>
    <row r="40" spans="1:9" s="8" customFormat="1" x14ac:dyDescent="0.2">
      <c r="A40" s="11" t="s">
        <v>37</v>
      </c>
      <c r="B40" s="12">
        <v>124</v>
      </c>
      <c r="C40" s="12">
        <v>124</v>
      </c>
      <c r="D40" s="12">
        <v>124</v>
      </c>
      <c r="E40" s="10"/>
      <c r="H40" s="10"/>
    </row>
    <row r="41" spans="1:9" s="8" customFormat="1" ht="25.5" x14ac:dyDescent="0.2">
      <c r="A41" s="11" t="s">
        <v>38</v>
      </c>
      <c r="B41" s="12">
        <f>1202+79</f>
        <v>1281</v>
      </c>
      <c r="C41" s="12">
        <v>1266</v>
      </c>
      <c r="D41" s="12">
        <v>1259</v>
      </c>
      <c r="E41" s="10"/>
      <c r="F41" s="16"/>
      <c r="H41" s="10"/>
    </row>
    <row r="42" spans="1:9" s="8" customFormat="1" x14ac:dyDescent="0.2">
      <c r="A42" s="7" t="s">
        <v>39</v>
      </c>
      <c r="B42" s="25">
        <f>SUM(B39:B41)</f>
        <v>1594</v>
      </c>
      <c r="C42" s="25">
        <v>1577</v>
      </c>
      <c r="D42" s="25">
        <v>1569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18265</v>
      </c>
      <c r="C44" s="12">
        <v>18376</v>
      </c>
      <c r="D44" s="12">
        <v>18267</v>
      </c>
      <c r="E44" s="10"/>
      <c r="H44" s="10"/>
    </row>
    <row r="45" spans="1:9" s="8" customFormat="1" x14ac:dyDescent="0.2">
      <c r="A45" s="18" t="s">
        <v>42</v>
      </c>
      <c r="B45" s="12">
        <v>1012</v>
      </c>
      <c r="C45" s="12">
        <v>1033</v>
      </c>
      <c r="D45" s="12">
        <v>1058</v>
      </c>
      <c r="E45" s="10"/>
      <c r="H45" s="10"/>
    </row>
    <row r="46" spans="1:9" s="8" customFormat="1" x14ac:dyDescent="0.2">
      <c r="A46" s="18" t="s">
        <v>43</v>
      </c>
      <c r="B46" s="12">
        <v>53370</v>
      </c>
      <c r="C46" s="12">
        <v>52708</v>
      </c>
      <c r="D46" s="12">
        <v>51386</v>
      </c>
      <c r="E46" s="10"/>
      <c r="H46" s="10"/>
    </row>
    <row r="47" spans="1:9" x14ac:dyDescent="0.2">
      <c r="A47" s="23" t="s">
        <v>44</v>
      </c>
      <c r="B47" s="25">
        <f>SUM(B44:B46)</f>
        <v>72647</v>
      </c>
      <c r="C47" s="25">
        <v>72117</v>
      </c>
      <c r="D47" s="25">
        <v>70711</v>
      </c>
      <c r="E47" s="6"/>
      <c r="F47" s="6"/>
      <c r="G47" s="6"/>
      <c r="H47" s="6"/>
    </row>
    <row r="48" spans="1:9" x14ac:dyDescent="0.2">
      <c r="A48" s="26" t="s">
        <v>45</v>
      </c>
      <c r="B48" s="27">
        <f>B11+B36+B37+B42+B47</f>
        <v>129654</v>
      </c>
      <c r="C48" s="27">
        <v>129798</v>
      </c>
      <c r="D48" s="27">
        <v>128706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94" zoomScaleNormal="94" workbookViewId="0"/>
  </sheetViews>
  <sheetFormatPr defaultRowHeight="12.75" x14ac:dyDescent="0.2"/>
  <cols>
    <col min="1" max="1" width="70.140625" style="1" customWidth="1"/>
    <col min="2" max="6" width="11.7109375" style="1" customWidth="1"/>
    <col min="7" max="16384" width="9.140625" style="1"/>
  </cols>
  <sheetData>
    <row r="1" spans="1:13" ht="18" customHeight="1" x14ac:dyDescent="0.2">
      <c r="A1" s="2" t="s">
        <v>49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8" t="s">
        <v>1</v>
      </c>
      <c r="B3" s="39">
        <v>2021</v>
      </c>
      <c r="C3" s="39">
        <v>2020</v>
      </c>
      <c r="D3" s="39">
        <v>2019</v>
      </c>
      <c r="E3" s="5"/>
      <c r="F3" s="5"/>
    </row>
    <row r="4" spans="1:13" x14ac:dyDescent="0.2">
      <c r="A4" s="38"/>
      <c r="B4" s="39"/>
      <c r="C4" s="39"/>
      <c r="D4" s="39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3</v>
      </c>
      <c r="C8" s="12">
        <v>4</v>
      </c>
      <c r="D8" s="12">
        <v>5</v>
      </c>
      <c r="E8" s="9"/>
      <c r="H8" s="10"/>
    </row>
    <row r="9" spans="1:13" s="8" customFormat="1" x14ac:dyDescent="0.2">
      <c r="A9" s="11" t="s">
        <v>6</v>
      </c>
      <c r="B9" s="12">
        <v>507</v>
      </c>
      <c r="C9" s="12">
        <v>505</v>
      </c>
      <c r="D9" s="12">
        <v>506</v>
      </c>
      <c r="E9" s="9"/>
      <c r="H9" s="10"/>
    </row>
    <row r="10" spans="1:13" s="8" customFormat="1" x14ac:dyDescent="0.2">
      <c r="A10" s="11" t="s">
        <v>7</v>
      </c>
      <c r="B10" s="12">
        <v>6</v>
      </c>
      <c r="C10" s="12">
        <v>6</v>
      </c>
      <c r="D10" s="12">
        <v>8</v>
      </c>
      <c r="E10" s="9"/>
      <c r="H10" s="10"/>
    </row>
    <row r="11" spans="1:13" s="8" customFormat="1" x14ac:dyDescent="0.2">
      <c r="A11" s="7" t="s">
        <v>8</v>
      </c>
      <c r="B11" s="6">
        <v>518</v>
      </c>
      <c r="C11" s="6">
        <v>517</v>
      </c>
      <c r="D11" s="6">
        <v>521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5418</v>
      </c>
      <c r="C13" s="14">
        <v>5389</v>
      </c>
      <c r="D13" s="14">
        <v>5519</v>
      </c>
      <c r="E13" s="15"/>
      <c r="G13" s="16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772</v>
      </c>
      <c r="C14" s="14">
        <v>747</v>
      </c>
      <c r="D14" s="14">
        <v>749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5</v>
      </c>
      <c r="C15" s="12">
        <v>5</v>
      </c>
      <c r="D15" s="12">
        <v>5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1930</v>
      </c>
      <c r="C16" s="12">
        <v>2026</v>
      </c>
      <c r="D16" s="12">
        <v>2052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2528</v>
      </c>
      <c r="C17" s="12">
        <v>2524</v>
      </c>
      <c r="D17" s="12">
        <v>2584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15</v>
      </c>
      <c r="B18" s="12">
        <v>315</v>
      </c>
      <c r="C18" s="12">
        <v>321</v>
      </c>
      <c r="D18" s="12">
        <v>334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16</v>
      </c>
      <c r="B19" s="12">
        <v>2899</v>
      </c>
      <c r="C19" s="12">
        <v>2925</v>
      </c>
      <c r="D19" s="12">
        <v>2972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17</v>
      </c>
      <c r="B20" s="12">
        <v>431</v>
      </c>
      <c r="C20" s="12">
        <v>434</v>
      </c>
      <c r="D20" s="12">
        <v>434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18</v>
      </c>
      <c r="B21" s="12">
        <v>1582</v>
      </c>
      <c r="C21" s="12">
        <v>1639</v>
      </c>
      <c r="D21" s="12">
        <v>1683</v>
      </c>
      <c r="E21" s="9"/>
      <c r="H21" s="10"/>
    </row>
    <row r="22" spans="1:13" s="8" customFormat="1" x14ac:dyDescent="0.2">
      <c r="A22" s="18" t="s">
        <v>19</v>
      </c>
      <c r="B22" s="12">
        <v>74</v>
      </c>
      <c r="C22" s="12">
        <v>75</v>
      </c>
      <c r="D22" s="12">
        <v>82</v>
      </c>
      <c r="E22" s="10"/>
      <c r="H22" s="10"/>
    </row>
    <row r="23" spans="1:13" s="8" customFormat="1" x14ac:dyDescent="0.2">
      <c r="A23" s="18" t="s">
        <v>20</v>
      </c>
      <c r="B23" s="12">
        <v>821</v>
      </c>
      <c r="C23" s="12">
        <v>827</v>
      </c>
      <c r="D23" s="12">
        <v>843</v>
      </c>
      <c r="E23" s="10"/>
      <c r="H23" s="10"/>
    </row>
    <row r="24" spans="1:13" s="8" customFormat="1" x14ac:dyDescent="0.2">
      <c r="A24" s="18" t="s">
        <v>21</v>
      </c>
      <c r="B24" s="12">
        <v>66</v>
      </c>
      <c r="C24" s="12">
        <v>62</v>
      </c>
      <c r="D24" s="12">
        <v>67</v>
      </c>
      <c r="E24" s="9"/>
      <c r="H24" s="10"/>
    </row>
    <row r="25" spans="1:13" s="8" customFormat="1" x14ac:dyDescent="0.2">
      <c r="A25" s="18" t="s">
        <v>22</v>
      </c>
      <c r="B25" s="12">
        <v>1891</v>
      </c>
      <c r="C25" s="12">
        <v>1905</v>
      </c>
      <c r="D25" s="12">
        <v>1894</v>
      </c>
      <c r="E25" s="10"/>
      <c r="H25" s="10"/>
    </row>
    <row r="26" spans="1:13" s="8" customFormat="1" x14ac:dyDescent="0.2">
      <c r="A26" s="18" t="s">
        <v>23</v>
      </c>
      <c r="B26" s="12">
        <v>1903</v>
      </c>
      <c r="C26" s="12">
        <v>1955</v>
      </c>
      <c r="D26" s="12">
        <v>2012</v>
      </c>
      <c r="E26" s="9"/>
      <c r="H26" s="10"/>
    </row>
    <row r="27" spans="1:13" s="8" customFormat="1" x14ac:dyDescent="0.2">
      <c r="A27" s="18" t="s">
        <v>24</v>
      </c>
      <c r="B27" s="12">
        <v>484</v>
      </c>
      <c r="C27" s="12">
        <v>495</v>
      </c>
      <c r="D27" s="12">
        <v>499</v>
      </c>
      <c r="E27" s="10"/>
      <c r="H27" s="10"/>
    </row>
    <row r="28" spans="1:13" s="8" customFormat="1" x14ac:dyDescent="0.2">
      <c r="A28" s="18" t="s">
        <v>25</v>
      </c>
      <c r="B28" s="12">
        <v>12872</v>
      </c>
      <c r="C28" s="12">
        <v>12974</v>
      </c>
      <c r="D28" s="12">
        <v>13159</v>
      </c>
      <c r="E28" s="9"/>
      <c r="H28" s="10"/>
    </row>
    <row r="29" spans="1:13" s="8" customFormat="1" ht="25.5" x14ac:dyDescent="0.2">
      <c r="A29" s="18" t="s">
        <v>26</v>
      </c>
      <c r="B29" s="12">
        <v>1211</v>
      </c>
      <c r="C29" s="12">
        <v>1249</v>
      </c>
      <c r="D29" s="12">
        <v>1291</v>
      </c>
      <c r="E29" s="10"/>
      <c r="H29" s="10"/>
    </row>
    <row r="30" spans="1:13" s="8" customFormat="1" x14ac:dyDescent="0.2">
      <c r="A30" s="18" t="s">
        <v>27</v>
      </c>
      <c r="B30" s="12">
        <v>1422</v>
      </c>
      <c r="C30" s="12">
        <v>1477</v>
      </c>
      <c r="D30" s="12">
        <v>1501</v>
      </c>
      <c r="E30" s="10"/>
      <c r="H30" s="10"/>
    </row>
    <row r="31" spans="1:13" s="8" customFormat="1" x14ac:dyDescent="0.2">
      <c r="A31" s="18" t="s">
        <v>28</v>
      </c>
      <c r="B31" s="12">
        <v>4280</v>
      </c>
      <c r="C31" s="12">
        <v>4355</v>
      </c>
      <c r="D31" s="12">
        <v>4485</v>
      </c>
      <c r="E31" s="10"/>
      <c r="H31" s="10"/>
    </row>
    <row r="32" spans="1:13" s="8" customFormat="1" x14ac:dyDescent="0.2">
      <c r="A32" s="18" t="s">
        <v>29</v>
      </c>
      <c r="B32" s="12">
        <v>1271</v>
      </c>
      <c r="C32" s="12">
        <v>1307</v>
      </c>
      <c r="D32" s="12">
        <v>1335</v>
      </c>
      <c r="E32" s="9"/>
      <c r="H32" s="10"/>
    </row>
    <row r="33" spans="1:9" s="8" customFormat="1" x14ac:dyDescent="0.2">
      <c r="A33" s="18" t="s">
        <v>30</v>
      </c>
      <c r="B33" s="12">
        <v>363</v>
      </c>
      <c r="C33" s="12">
        <v>373</v>
      </c>
      <c r="D33" s="12">
        <v>379</v>
      </c>
      <c r="E33" s="10"/>
      <c r="H33" s="10"/>
    </row>
    <row r="34" spans="1:9" s="8" customFormat="1" x14ac:dyDescent="0.2">
      <c r="A34" s="18" t="s">
        <v>31</v>
      </c>
      <c r="B34" s="12">
        <v>1447</v>
      </c>
      <c r="C34" s="12">
        <v>1450</v>
      </c>
      <c r="D34" s="12">
        <v>1496</v>
      </c>
      <c r="E34" s="10"/>
      <c r="H34" s="10"/>
    </row>
    <row r="35" spans="1:9" s="8" customFormat="1" ht="25.5" x14ac:dyDescent="0.2">
      <c r="A35" s="18" t="s">
        <v>32</v>
      </c>
      <c r="B35" s="10">
        <v>7958</v>
      </c>
      <c r="C35" s="10">
        <v>7881</v>
      </c>
      <c r="D35" s="10">
        <v>7844</v>
      </c>
      <c r="E35" s="10"/>
      <c r="F35" s="16"/>
      <c r="H35" s="10"/>
    </row>
    <row r="36" spans="1:9" s="8" customFormat="1" x14ac:dyDescent="0.2">
      <c r="A36" s="23" t="s">
        <v>33</v>
      </c>
      <c r="B36" s="6">
        <v>51943</v>
      </c>
      <c r="C36" s="6">
        <v>52395</v>
      </c>
      <c r="D36" s="6">
        <v>53219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3643</v>
      </c>
      <c r="C37" s="25">
        <v>3514</v>
      </c>
      <c r="D37" s="25">
        <v>3399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187</v>
      </c>
      <c r="C39" s="12">
        <v>186</v>
      </c>
      <c r="D39" s="12">
        <v>185</v>
      </c>
      <c r="E39" s="10"/>
      <c r="H39" s="10"/>
    </row>
    <row r="40" spans="1:9" s="8" customFormat="1" x14ac:dyDescent="0.2">
      <c r="A40" s="11" t="s">
        <v>37</v>
      </c>
      <c r="B40" s="12">
        <v>124</v>
      </c>
      <c r="C40" s="12">
        <v>124</v>
      </c>
      <c r="D40" s="12">
        <v>121</v>
      </c>
      <c r="E40" s="10"/>
      <c r="H40" s="10"/>
    </row>
    <row r="41" spans="1:9" s="8" customFormat="1" ht="25.5" x14ac:dyDescent="0.2">
      <c r="A41" s="11" t="s">
        <v>38</v>
      </c>
      <c r="B41" s="12">
        <v>1266</v>
      </c>
      <c r="C41" s="12">
        <v>1259</v>
      </c>
      <c r="D41" s="12">
        <v>1250</v>
      </c>
      <c r="E41" s="10"/>
      <c r="F41" s="16"/>
      <c r="H41" s="10"/>
    </row>
    <row r="42" spans="1:9" s="8" customFormat="1" x14ac:dyDescent="0.2">
      <c r="A42" s="7" t="s">
        <v>39</v>
      </c>
      <c r="B42" s="25">
        <v>1577</v>
      </c>
      <c r="C42" s="25">
        <v>1569</v>
      </c>
      <c r="D42" s="25">
        <v>1556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18376</v>
      </c>
      <c r="C44" s="12">
        <v>18267</v>
      </c>
      <c r="D44" s="12">
        <v>18613</v>
      </c>
      <c r="E44" s="10"/>
      <c r="H44" s="10"/>
    </row>
    <row r="45" spans="1:9" s="8" customFormat="1" x14ac:dyDescent="0.2">
      <c r="A45" s="18" t="s">
        <v>42</v>
      </c>
      <c r="B45" s="12">
        <v>1033</v>
      </c>
      <c r="C45" s="12">
        <v>1058</v>
      </c>
      <c r="D45" s="12">
        <v>1022</v>
      </c>
      <c r="E45" s="10"/>
      <c r="H45" s="10"/>
    </row>
    <row r="46" spans="1:9" s="8" customFormat="1" x14ac:dyDescent="0.2">
      <c r="A46" s="18" t="s">
        <v>43</v>
      </c>
      <c r="B46" s="12">
        <v>52708</v>
      </c>
      <c r="C46" s="12">
        <v>51386</v>
      </c>
      <c r="D46" s="12">
        <v>50905</v>
      </c>
      <c r="E46" s="10"/>
      <c r="H46" s="10"/>
    </row>
    <row r="47" spans="1:9" x14ac:dyDescent="0.2">
      <c r="A47" s="23" t="s">
        <v>44</v>
      </c>
      <c r="B47" s="25">
        <v>72117</v>
      </c>
      <c r="C47" s="25">
        <v>70711</v>
      </c>
      <c r="D47" s="25">
        <v>70540</v>
      </c>
      <c r="E47" s="6"/>
      <c r="F47" s="6"/>
      <c r="G47" s="6"/>
      <c r="H47" s="6"/>
    </row>
    <row r="48" spans="1:9" x14ac:dyDescent="0.2">
      <c r="A48" s="26" t="s">
        <v>45</v>
      </c>
      <c r="B48" s="27">
        <v>129798</v>
      </c>
      <c r="C48" s="27">
        <v>128706</v>
      </c>
      <c r="D48" s="27">
        <v>129235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94" zoomScaleNormal="94" workbookViewId="0"/>
  </sheetViews>
  <sheetFormatPr defaultRowHeight="12.75" x14ac:dyDescent="0.2"/>
  <cols>
    <col min="1" max="1" width="70.140625" style="1" customWidth="1"/>
    <col min="2" max="6" width="11.7109375" style="1" customWidth="1"/>
    <col min="7" max="16384" width="9.140625" style="1"/>
  </cols>
  <sheetData>
    <row r="1" spans="1:13" ht="18" customHeight="1" x14ac:dyDescent="0.2">
      <c r="A1" s="2" t="s">
        <v>50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8" t="s">
        <v>1</v>
      </c>
      <c r="B3" s="39">
        <v>2020</v>
      </c>
      <c r="C3" s="39">
        <v>2019</v>
      </c>
      <c r="D3" s="39">
        <v>2018</v>
      </c>
      <c r="E3" s="5"/>
      <c r="F3" s="5"/>
    </row>
    <row r="4" spans="1:13" x14ac:dyDescent="0.2">
      <c r="A4" s="38"/>
      <c r="B4" s="39"/>
      <c r="C4" s="39"/>
      <c r="D4" s="39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4</v>
      </c>
      <c r="C8" s="12">
        <v>5</v>
      </c>
      <c r="D8" s="12">
        <v>5</v>
      </c>
      <c r="E8" s="9"/>
      <c r="H8" s="10"/>
    </row>
    <row r="9" spans="1:13" s="8" customFormat="1" x14ac:dyDescent="0.2">
      <c r="A9" s="11" t="s">
        <v>6</v>
      </c>
      <c r="B9" s="12">
        <v>505</v>
      </c>
      <c r="C9" s="12">
        <v>506</v>
      </c>
      <c r="D9" s="12">
        <v>520</v>
      </c>
      <c r="E9" s="9"/>
      <c r="H9" s="10"/>
    </row>
    <row r="10" spans="1:13" s="8" customFormat="1" x14ac:dyDescent="0.2">
      <c r="A10" s="11" t="s">
        <v>7</v>
      </c>
      <c r="B10" s="12">
        <v>6</v>
      </c>
      <c r="C10" s="12">
        <v>8</v>
      </c>
      <c r="D10" s="12">
        <v>10</v>
      </c>
      <c r="E10" s="9"/>
      <c r="H10" s="10"/>
    </row>
    <row r="11" spans="1:13" s="8" customFormat="1" x14ac:dyDescent="0.2">
      <c r="A11" s="7" t="s">
        <v>8</v>
      </c>
      <c r="B11" s="6">
        <v>517</v>
      </c>
      <c r="C11" s="6">
        <v>521</v>
      </c>
      <c r="D11" s="6">
        <v>537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5389</v>
      </c>
      <c r="C13" s="14">
        <v>5519</v>
      </c>
      <c r="D13" s="14">
        <v>5545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747</v>
      </c>
      <c r="C14" s="14">
        <v>749</v>
      </c>
      <c r="D14" s="14">
        <v>757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5</v>
      </c>
      <c r="C15" s="12">
        <v>5</v>
      </c>
      <c r="D15" s="12">
        <v>5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2026</v>
      </c>
      <c r="C16" s="12">
        <v>2052</v>
      </c>
      <c r="D16" s="12">
        <v>2079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2524</v>
      </c>
      <c r="C17" s="12">
        <v>2584</v>
      </c>
      <c r="D17" s="12">
        <v>2653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15</v>
      </c>
      <c r="B18" s="12">
        <v>321</v>
      </c>
      <c r="C18" s="12">
        <v>334</v>
      </c>
      <c r="D18" s="12">
        <v>339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16</v>
      </c>
      <c r="B19" s="12">
        <v>2925</v>
      </c>
      <c r="C19" s="12">
        <v>2972</v>
      </c>
      <c r="D19" s="12">
        <v>3102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17</v>
      </c>
      <c r="B20" s="12">
        <v>434</v>
      </c>
      <c r="C20" s="12">
        <v>434</v>
      </c>
      <c r="D20" s="12">
        <v>451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18</v>
      </c>
      <c r="B21" s="12">
        <v>1639</v>
      </c>
      <c r="C21" s="12">
        <v>1683</v>
      </c>
      <c r="D21" s="12">
        <v>1741</v>
      </c>
      <c r="E21" s="9"/>
      <c r="H21" s="10"/>
    </row>
    <row r="22" spans="1:13" s="8" customFormat="1" x14ac:dyDescent="0.2">
      <c r="A22" s="18" t="s">
        <v>19</v>
      </c>
      <c r="B22" s="12">
        <v>75</v>
      </c>
      <c r="C22" s="12">
        <v>82</v>
      </c>
      <c r="D22" s="12">
        <v>75</v>
      </c>
      <c r="E22" s="10"/>
      <c r="H22" s="10"/>
    </row>
    <row r="23" spans="1:13" s="8" customFormat="1" x14ac:dyDescent="0.2">
      <c r="A23" s="18" t="s">
        <v>20</v>
      </c>
      <c r="B23" s="12">
        <v>827</v>
      </c>
      <c r="C23" s="12">
        <v>843</v>
      </c>
      <c r="D23" s="12">
        <v>864</v>
      </c>
      <c r="E23" s="10"/>
      <c r="H23" s="10"/>
    </row>
    <row r="24" spans="1:13" s="8" customFormat="1" x14ac:dyDescent="0.2">
      <c r="A24" s="18" t="s">
        <v>21</v>
      </c>
      <c r="B24" s="12">
        <v>62</v>
      </c>
      <c r="C24" s="12">
        <v>67</v>
      </c>
      <c r="D24" s="12">
        <v>67</v>
      </c>
      <c r="E24" s="9"/>
      <c r="H24" s="10"/>
    </row>
    <row r="25" spans="1:13" s="8" customFormat="1" x14ac:dyDescent="0.2">
      <c r="A25" s="18" t="s">
        <v>22</v>
      </c>
      <c r="B25" s="12">
        <v>1905</v>
      </c>
      <c r="C25" s="12">
        <v>1894</v>
      </c>
      <c r="D25" s="12">
        <v>1913</v>
      </c>
      <c r="E25" s="10"/>
      <c r="H25" s="10"/>
    </row>
    <row r="26" spans="1:13" s="8" customFormat="1" x14ac:dyDescent="0.2">
      <c r="A26" s="18" t="s">
        <v>23</v>
      </c>
      <c r="B26" s="12">
        <v>1955</v>
      </c>
      <c r="C26" s="12">
        <v>2012</v>
      </c>
      <c r="D26" s="12">
        <v>2068</v>
      </c>
      <c r="E26" s="9"/>
      <c r="H26" s="10"/>
    </row>
    <row r="27" spans="1:13" s="8" customFormat="1" x14ac:dyDescent="0.2">
      <c r="A27" s="18" t="s">
        <v>24</v>
      </c>
      <c r="B27" s="12">
        <v>495</v>
      </c>
      <c r="C27" s="12">
        <v>499</v>
      </c>
      <c r="D27" s="12">
        <v>496</v>
      </c>
      <c r="E27" s="10"/>
      <c r="H27" s="10"/>
    </row>
    <row r="28" spans="1:13" s="8" customFormat="1" x14ac:dyDescent="0.2">
      <c r="A28" s="18" t="s">
        <v>25</v>
      </c>
      <c r="B28" s="12">
        <v>12974</v>
      </c>
      <c r="C28" s="12">
        <v>13159</v>
      </c>
      <c r="D28" s="12">
        <v>13354</v>
      </c>
      <c r="E28" s="9"/>
      <c r="H28" s="10"/>
    </row>
    <row r="29" spans="1:13" s="8" customFormat="1" ht="25.5" x14ac:dyDescent="0.2">
      <c r="A29" s="18" t="s">
        <v>26</v>
      </c>
      <c r="B29" s="12">
        <v>1249</v>
      </c>
      <c r="C29" s="12">
        <v>1291</v>
      </c>
      <c r="D29" s="12">
        <v>1338</v>
      </c>
      <c r="E29" s="10"/>
      <c r="H29" s="10"/>
    </row>
    <row r="30" spans="1:13" s="8" customFormat="1" x14ac:dyDescent="0.2">
      <c r="A30" s="18" t="s">
        <v>27</v>
      </c>
      <c r="B30" s="12">
        <v>1477</v>
      </c>
      <c r="C30" s="12">
        <v>1501</v>
      </c>
      <c r="D30" s="12">
        <v>1552</v>
      </c>
      <c r="E30" s="10"/>
      <c r="H30" s="10"/>
    </row>
    <row r="31" spans="1:13" s="8" customFormat="1" x14ac:dyDescent="0.2">
      <c r="A31" s="18" t="s">
        <v>28</v>
      </c>
      <c r="B31" s="12">
        <v>4355</v>
      </c>
      <c r="C31" s="12">
        <v>4485</v>
      </c>
      <c r="D31" s="12">
        <v>4642</v>
      </c>
      <c r="E31" s="10"/>
      <c r="H31" s="10"/>
    </row>
    <row r="32" spans="1:13" s="8" customFormat="1" x14ac:dyDescent="0.2">
      <c r="A32" s="18" t="s">
        <v>29</v>
      </c>
      <c r="B32" s="12">
        <v>1307</v>
      </c>
      <c r="C32" s="12">
        <v>1335</v>
      </c>
      <c r="D32" s="12">
        <v>1318</v>
      </c>
      <c r="E32" s="9"/>
      <c r="H32" s="10"/>
    </row>
    <row r="33" spans="1:9" s="8" customFormat="1" x14ac:dyDescent="0.2">
      <c r="A33" s="18" t="s">
        <v>30</v>
      </c>
      <c r="B33" s="12">
        <v>373</v>
      </c>
      <c r="C33" s="12">
        <v>379</v>
      </c>
      <c r="D33" s="12">
        <v>402</v>
      </c>
      <c r="E33" s="10"/>
      <c r="H33" s="10"/>
    </row>
    <row r="34" spans="1:9" s="8" customFormat="1" x14ac:dyDescent="0.2">
      <c r="A34" s="18" t="s">
        <v>31</v>
      </c>
      <c r="B34" s="12">
        <v>1450</v>
      </c>
      <c r="C34" s="12">
        <v>1496</v>
      </c>
      <c r="D34" s="12">
        <v>1526</v>
      </c>
      <c r="E34" s="10"/>
      <c r="H34" s="10"/>
    </row>
    <row r="35" spans="1:9" s="8" customFormat="1" ht="25.5" x14ac:dyDescent="0.2">
      <c r="A35" s="18" t="s">
        <v>32</v>
      </c>
      <c r="B35" s="10">
        <v>7881</v>
      </c>
      <c r="C35" s="10">
        <v>7844</v>
      </c>
      <c r="D35" s="10">
        <v>7841</v>
      </c>
      <c r="E35" s="10"/>
      <c r="F35" s="16"/>
      <c r="H35" s="10"/>
    </row>
    <row r="36" spans="1:9" s="8" customFormat="1" x14ac:dyDescent="0.2">
      <c r="A36" s="23" t="s">
        <v>33</v>
      </c>
      <c r="B36" s="6">
        <f>SUM(B13:B35)</f>
        <v>52395</v>
      </c>
      <c r="C36" s="6">
        <v>53219</v>
      </c>
      <c r="D36" s="6">
        <v>54128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3514</v>
      </c>
      <c r="C37" s="25">
        <v>3399</v>
      </c>
      <c r="D37" s="25">
        <v>3296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186</v>
      </c>
      <c r="C39" s="12">
        <v>185</v>
      </c>
      <c r="D39" s="12">
        <v>184</v>
      </c>
      <c r="E39" s="10"/>
      <c r="H39" s="10"/>
    </row>
    <row r="40" spans="1:9" s="8" customFormat="1" x14ac:dyDescent="0.2">
      <c r="A40" s="11" t="s">
        <v>37</v>
      </c>
      <c r="B40" s="12">
        <v>124</v>
      </c>
      <c r="C40" s="12">
        <v>121</v>
      </c>
      <c r="D40" s="12">
        <v>120</v>
      </c>
      <c r="E40" s="10"/>
      <c r="H40" s="10"/>
    </row>
    <row r="41" spans="1:9" s="8" customFormat="1" ht="25.5" x14ac:dyDescent="0.2">
      <c r="A41" s="11" t="s">
        <v>38</v>
      </c>
      <c r="B41" s="12">
        <v>1259</v>
      </c>
      <c r="C41" s="12">
        <v>1250</v>
      </c>
      <c r="D41" s="12">
        <v>1251</v>
      </c>
      <c r="E41" s="10"/>
      <c r="H41" s="10"/>
    </row>
    <row r="42" spans="1:9" s="8" customFormat="1" x14ac:dyDescent="0.2">
      <c r="A42" s="7" t="s">
        <v>39</v>
      </c>
      <c r="B42" s="25">
        <f>SUM(B39:B41)</f>
        <v>1569</v>
      </c>
      <c r="C42" s="25">
        <v>1556</v>
      </c>
      <c r="D42" s="25">
        <v>1555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18267</v>
      </c>
      <c r="C44" s="12">
        <v>18613</v>
      </c>
      <c r="D44" s="12">
        <v>19199</v>
      </c>
      <c r="E44" s="10"/>
      <c r="H44" s="10"/>
    </row>
    <row r="45" spans="1:9" s="8" customFormat="1" x14ac:dyDescent="0.2">
      <c r="A45" s="18" t="s">
        <v>42</v>
      </c>
      <c r="B45" s="12">
        <v>1058</v>
      </c>
      <c r="C45" s="12">
        <v>1022</v>
      </c>
      <c r="D45" s="12">
        <v>1041</v>
      </c>
      <c r="E45" s="10"/>
      <c r="H45" s="10"/>
    </row>
    <row r="46" spans="1:9" s="8" customFormat="1" x14ac:dyDescent="0.2">
      <c r="A46" s="18" t="s">
        <v>43</v>
      </c>
      <c r="B46" s="12">
        <v>51386</v>
      </c>
      <c r="C46" s="12">
        <v>50905</v>
      </c>
      <c r="D46" s="12">
        <v>51703</v>
      </c>
      <c r="E46" s="10"/>
      <c r="H46" s="10"/>
    </row>
    <row r="47" spans="1:9" x14ac:dyDescent="0.2">
      <c r="A47" s="23" t="s">
        <v>44</v>
      </c>
      <c r="B47" s="25">
        <v>70711</v>
      </c>
      <c r="C47" s="25">
        <v>70540</v>
      </c>
      <c r="D47" s="25">
        <v>71943</v>
      </c>
      <c r="E47" s="6"/>
      <c r="F47" s="6"/>
      <c r="G47" s="6"/>
      <c r="H47" s="6"/>
    </row>
    <row r="48" spans="1:9" x14ac:dyDescent="0.2">
      <c r="A48" s="26" t="s">
        <v>45</v>
      </c>
      <c r="B48" s="27">
        <v>128706</v>
      </c>
      <c r="C48" s="27">
        <v>129235</v>
      </c>
      <c r="D48" s="27">
        <v>131459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4" zoomScaleNormal="94" workbookViewId="0"/>
  </sheetViews>
  <sheetFormatPr defaultRowHeight="12.75" x14ac:dyDescent="0.2"/>
  <cols>
    <col min="1" max="1" width="70.140625" style="30" customWidth="1"/>
    <col min="2" max="6" width="11.7109375" style="30" customWidth="1"/>
    <col min="7" max="16384" width="9.140625" style="30"/>
  </cols>
  <sheetData>
    <row r="1" spans="1:13" ht="18" customHeight="1" x14ac:dyDescent="0.2">
      <c r="A1" s="2" t="s">
        <v>51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1"/>
      <c r="E2" s="32"/>
      <c r="F2" s="32"/>
    </row>
    <row r="3" spans="1:13" ht="18" customHeight="1" x14ac:dyDescent="0.2">
      <c r="A3" s="40" t="s">
        <v>1</v>
      </c>
      <c r="B3" s="41">
        <v>2019</v>
      </c>
      <c r="C3" s="41">
        <v>2018</v>
      </c>
      <c r="D3" s="41">
        <v>2017</v>
      </c>
      <c r="E3" s="33"/>
      <c r="F3" s="33"/>
    </row>
    <row r="4" spans="1:13" x14ac:dyDescent="0.2">
      <c r="A4" s="40"/>
      <c r="B4" s="41"/>
      <c r="C4" s="41"/>
      <c r="D4" s="41"/>
      <c r="E4" s="32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5</v>
      </c>
      <c r="C8" s="12">
        <v>5</v>
      </c>
      <c r="D8" s="12">
        <v>5</v>
      </c>
      <c r="E8" s="9"/>
      <c r="H8" s="10"/>
    </row>
    <row r="9" spans="1:13" s="8" customFormat="1" x14ac:dyDescent="0.2">
      <c r="A9" s="11" t="s">
        <v>6</v>
      </c>
      <c r="B9" s="12">
        <v>506</v>
      </c>
      <c r="C9" s="12">
        <v>520</v>
      </c>
      <c r="D9" s="12">
        <v>531</v>
      </c>
      <c r="E9" s="9"/>
      <c r="H9" s="10"/>
    </row>
    <row r="10" spans="1:13" s="8" customFormat="1" x14ac:dyDescent="0.2">
      <c r="A10" s="11" t="s">
        <v>7</v>
      </c>
      <c r="B10" s="12">
        <v>8</v>
      </c>
      <c r="C10" s="12">
        <v>10</v>
      </c>
      <c r="D10" s="12">
        <v>11</v>
      </c>
      <c r="E10" s="9"/>
      <c r="H10" s="10"/>
    </row>
    <row r="11" spans="1:13" s="8" customFormat="1" x14ac:dyDescent="0.2">
      <c r="A11" s="7" t="s">
        <v>8</v>
      </c>
      <c r="B11" s="6">
        <v>521</v>
      </c>
      <c r="C11" s="6">
        <v>537</v>
      </c>
      <c r="D11" s="6">
        <v>549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5519</v>
      </c>
      <c r="C13" s="14">
        <v>5545</v>
      </c>
      <c r="D13" s="14">
        <v>5537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749</v>
      </c>
      <c r="C14" s="14">
        <v>757</v>
      </c>
      <c r="D14" s="14">
        <v>755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5</v>
      </c>
      <c r="C15" s="12">
        <v>5</v>
      </c>
      <c r="D15" s="12">
        <v>4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2052</v>
      </c>
      <c r="C16" s="12">
        <v>2079</v>
      </c>
      <c r="D16" s="12">
        <v>2155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2584</v>
      </c>
      <c r="C17" s="12">
        <v>2653</v>
      </c>
      <c r="D17" s="12">
        <v>2654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15</v>
      </c>
      <c r="B18" s="12">
        <v>334</v>
      </c>
      <c r="C18" s="12">
        <v>339</v>
      </c>
      <c r="D18" s="12">
        <v>342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16</v>
      </c>
      <c r="B19" s="12">
        <v>2972</v>
      </c>
      <c r="C19" s="12">
        <v>3102</v>
      </c>
      <c r="D19" s="12">
        <v>3195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17</v>
      </c>
      <c r="B20" s="12">
        <v>434</v>
      </c>
      <c r="C20" s="12">
        <v>451</v>
      </c>
      <c r="D20" s="12">
        <v>459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18</v>
      </c>
      <c r="B21" s="12">
        <v>1683</v>
      </c>
      <c r="C21" s="12">
        <v>1741</v>
      </c>
      <c r="D21" s="12">
        <v>1789</v>
      </c>
      <c r="E21" s="9"/>
      <c r="H21" s="10"/>
    </row>
    <row r="22" spans="1:13" s="8" customFormat="1" x14ac:dyDescent="0.2">
      <c r="A22" s="18" t="s">
        <v>19</v>
      </c>
      <c r="B22" s="12">
        <v>82</v>
      </c>
      <c r="C22" s="12">
        <v>75</v>
      </c>
      <c r="D22" s="12">
        <v>71</v>
      </c>
      <c r="E22" s="10"/>
      <c r="H22" s="10"/>
    </row>
    <row r="23" spans="1:13" s="8" customFormat="1" x14ac:dyDescent="0.2">
      <c r="A23" s="18" t="s">
        <v>20</v>
      </c>
      <c r="B23" s="12">
        <v>843</v>
      </c>
      <c r="C23" s="12">
        <v>864</v>
      </c>
      <c r="D23" s="12">
        <v>854</v>
      </c>
      <c r="E23" s="10"/>
      <c r="H23" s="10"/>
    </row>
    <row r="24" spans="1:13" s="8" customFormat="1" x14ac:dyDescent="0.2">
      <c r="A24" s="18" t="s">
        <v>21</v>
      </c>
      <c r="B24" s="12">
        <v>67</v>
      </c>
      <c r="C24" s="12">
        <v>67</v>
      </c>
      <c r="D24" s="12">
        <v>69</v>
      </c>
      <c r="E24" s="9"/>
      <c r="H24" s="10"/>
    </row>
    <row r="25" spans="1:13" s="8" customFormat="1" x14ac:dyDescent="0.2">
      <c r="A25" s="18" t="s">
        <v>22</v>
      </c>
      <c r="B25" s="12">
        <v>1894</v>
      </c>
      <c r="C25" s="12">
        <v>1913</v>
      </c>
      <c r="D25" s="12">
        <v>1937</v>
      </c>
      <c r="E25" s="10"/>
      <c r="H25" s="10"/>
    </row>
    <row r="26" spans="1:13" s="8" customFormat="1" x14ac:dyDescent="0.2">
      <c r="A26" s="18" t="s">
        <v>23</v>
      </c>
      <c r="B26" s="12">
        <v>2012</v>
      </c>
      <c r="C26" s="12">
        <v>2068</v>
      </c>
      <c r="D26" s="12">
        <v>2105</v>
      </c>
      <c r="E26" s="9"/>
      <c r="H26" s="10"/>
    </row>
    <row r="27" spans="1:13" s="8" customFormat="1" x14ac:dyDescent="0.2">
      <c r="A27" s="18" t="s">
        <v>24</v>
      </c>
      <c r="B27" s="12">
        <v>499</v>
      </c>
      <c r="C27" s="12">
        <v>496</v>
      </c>
      <c r="D27" s="12">
        <v>500</v>
      </c>
      <c r="E27" s="10"/>
      <c r="H27" s="10"/>
    </row>
    <row r="28" spans="1:13" s="8" customFormat="1" x14ac:dyDescent="0.2">
      <c r="A28" s="18" t="s">
        <v>25</v>
      </c>
      <c r="B28" s="12">
        <v>13159</v>
      </c>
      <c r="C28" s="12">
        <v>13354</v>
      </c>
      <c r="D28" s="12">
        <v>13562</v>
      </c>
      <c r="E28" s="9"/>
      <c r="H28" s="10"/>
    </row>
    <row r="29" spans="1:13" s="8" customFormat="1" ht="25.5" x14ac:dyDescent="0.2">
      <c r="A29" s="18" t="s">
        <v>26</v>
      </c>
      <c r="B29" s="12">
        <v>1291</v>
      </c>
      <c r="C29" s="12">
        <v>1338</v>
      </c>
      <c r="D29" s="12">
        <v>1379</v>
      </c>
      <c r="E29" s="10"/>
      <c r="H29" s="10"/>
    </row>
    <row r="30" spans="1:13" s="8" customFormat="1" x14ac:dyDescent="0.2">
      <c r="A30" s="18" t="s">
        <v>27</v>
      </c>
      <c r="B30" s="12">
        <v>1501</v>
      </c>
      <c r="C30" s="12">
        <v>1552</v>
      </c>
      <c r="D30" s="12">
        <v>1603</v>
      </c>
      <c r="E30" s="10"/>
      <c r="H30" s="10"/>
    </row>
    <row r="31" spans="1:13" s="8" customFormat="1" x14ac:dyDescent="0.2">
      <c r="A31" s="18" t="s">
        <v>28</v>
      </c>
      <c r="B31" s="12">
        <v>4485</v>
      </c>
      <c r="C31" s="12">
        <v>4642</v>
      </c>
      <c r="D31" s="12">
        <v>4734</v>
      </c>
      <c r="E31" s="10"/>
      <c r="H31" s="10"/>
    </row>
    <row r="32" spans="1:13" s="8" customFormat="1" x14ac:dyDescent="0.2">
      <c r="A32" s="18" t="s">
        <v>29</v>
      </c>
      <c r="B32" s="12">
        <v>1335</v>
      </c>
      <c r="C32" s="12">
        <v>1318</v>
      </c>
      <c r="D32" s="12">
        <v>1337</v>
      </c>
      <c r="E32" s="9"/>
      <c r="H32" s="10"/>
    </row>
    <row r="33" spans="1:9" s="8" customFormat="1" x14ac:dyDescent="0.2">
      <c r="A33" s="18" t="s">
        <v>30</v>
      </c>
      <c r="B33" s="12">
        <v>379</v>
      </c>
      <c r="C33" s="12">
        <v>402</v>
      </c>
      <c r="D33" s="12">
        <v>401</v>
      </c>
      <c r="E33" s="10"/>
      <c r="H33" s="10"/>
    </row>
    <row r="34" spans="1:9" s="8" customFormat="1" x14ac:dyDescent="0.2">
      <c r="A34" s="18" t="s">
        <v>31</v>
      </c>
      <c r="B34" s="12">
        <v>1496</v>
      </c>
      <c r="C34" s="12">
        <v>1526</v>
      </c>
      <c r="D34" s="12">
        <v>1532</v>
      </c>
      <c r="E34" s="10"/>
      <c r="H34" s="10"/>
    </row>
    <row r="35" spans="1:9" s="8" customFormat="1" ht="25.5" x14ac:dyDescent="0.2">
      <c r="A35" s="18" t="s">
        <v>32</v>
      </c>
      <c r="B35" s="10">
        <v>7844</v>
      </c>
      <c r="C35" s="10">
        <v>7841</v>
      </c>
      <c r="D35" s="10">
        <v>7826</v>
      </c>
      <c r="E35" s="10"/>
      <c r="H35" s="10"/>
    </row>
    <row r="36" spans="1:9" s="8" customFormat="1" x14ac:dyDescent="0.2">
      <c r="A36" s="23" t="s">
        <v>33</v>
      </c>
      <c r="B36" s="6">
        <v>53219</v>
      </c>
      <c r="C36" s="6">
        <v>54128</v>
      </c>
      <c r="D36" s="6">
        <v>54800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3399</v>
      </c>
      <c r="C37" s="25">
        <v>3296</v>
      </c>
      <c r="D37" s="25">
        <v>3166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185</v>
      </c>
      <c r="C39" s="12">
        <v>184</v>
      </c>
      <c r="D39" s="12">
        <v>189</v>
      </c>
      <c r="E39" s="10"/>
      <c r="H39" s="10"/>
    </row>
    <row r="40" spans="1:9" s="8" customFormat="1" x14ac:dyDescent="0.2">
      <c r="A40" s="11" t="s">
        <v>37</v>
      </c>
      <c r="B40" s="12">
        <v>121</v>
      </c>
      <c r="C40" s="12">
        <v>120</v>
      </c>
      <c r="D40" s="12">
        <v>123</v>
      </c>
      <c r="E40" s="10"/>
      <c r="H40" s="10"/>
    </row>
    <row r="41" spans="1:9" s="8" customFormat="1" ht="25.5" x14ac:dyDescent="0.2">
      <c r="A41" s="11" t="s">
        <v>38</v>
      </c>
      <c r="B41" s="12">
        <v>1250</v>
      </c>
      <c r="C41" s="12">
        <v>1251</v>
      </c>
      <c r="D41" s="12">
        <v>1232</v>
      </c>
      <c r="E41" s="10"/>
      <c r="H41" s="10"/>
    </row>
    <row r="42" spans="1:9" s="8" customFormat="1" x14ac:dyDescent="0.2">
      <c r="A42" s="7" t="s">
        <v>39</v>
      </c>
      <c r="B42" s="25">
        <v>1556</v>
      </c>
      <c r="C42" s="25">
        <v>1555</v>
      </c>
      <c r="D42" s="25">
        <v>1544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18613</v>
      </c>
      <c r="C44" s="12">
        <v>19199</v>
      </c>
      <c r="D44" s="12">
        <v>19789</v>
      </c>
      <c r="E44" s="10"/>
      <c r="H44" s="10"/>
    </row>
    <row r="45" spans="1:9" s="8" customFormat="1" x14ac:dyDescent="0.2">
      <c r="A45" s="18" t="s">
        <v>42</v>
      </c>
      <c r="B45" s="12">
        <v>1022</v>
      </c>
      <c r="C45" s="12">
        <v>1041</v>
      </c>
      <c r="D45" s="12">
        <v>1042</v>
      </c>
      <c r="E45" s="10"/>
      <c r="H45" s="10"/>
    </row>
    <row r="46" spans="1:9" s="8" customFormat="1" x14ac:dyDescent="0.2">
      <c r="A46" s="18" t="s">
        <v>43</v>
      </c>
      <c r="B46" s="12">
        <v>50905</v>
      </c>
      <c r="C46" s="12">
        <v>51703</v>
      </c>
      <c r="D46" s="12">
        <v>52389</v>
      </c>
      <c r="E46" s="10"/>
      <c r="H46" s="10"/>
    </row>
    <row r="47" spans="1:9" s="1" customFormat="1" x14ac:dyDescent="0.2">
      <c r="A47" s="23" t="s">
        <v>44</v>
      </c>
      <c r="B47" s="25">
        <v>70540</v>
      </c>
      <c r="C47" s="25">
        <v>71943</v>
      </c>
      <c r="D47" s="25">
        <v>73220</v>
      </c>
      <c r="E47" s="6"/>
      <c r="F47" s="6"/>
      <c r="G47" s="6"/>
      <c r="H47" s="6"/>
    </row>
    <row r="48" spans="1:9" x14ac:dyDescent="0.2">
      <c r="A48" s="26" t="s">
        <v>45</v>
      </c>
      <c r="B48" s="27">
        <v>129235</v>
      </c>
      <c r="C48" s="27">
        <v>131459</v>
      </c>
      <c r="D48" s="27">
        <v>133279</v>
      </c>
      <c r="E48" s="36"/>
      <c r="F48" s="36"/>
      <c r="G48" s="36"/>
      <c r="H48" s="6"/>
      <c r="I48" s="37"/>
    </row>
    <row r="49" spans="1:6" x14ac:dyDescent="0.2">
      <c r="E49" s="37"/>
      <c r="F49" s="37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4" zoomScaleNormal="94" workbookViewId="0"/>
  </sheetViews>
  <sheetFormatPr defaultRowHeight="12.75" x14ac:dyDescent="0.2"/>
  <cols>
    <col min="1" max="1" width="70.140625" style="30" customWidth="1"/>
    <col min="2" max="6" width="11.7109375" style="30" customWidth="1"/>
    <col min="7" max="16384" width="9.140625" style="30"/>
  </cols>
  <sheetData>
    <row r="1" spans="1:13" ht="18" customHeight="1" x14ac:dyDescent="0.2">
      <c r="A1" s="2" t="s">
        <v>52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1"/>
      <c r="E2" s="32"/>
      <c r="F2" s="32"/>
    </row>
    <row r="3" spans="1:13" ht="18" customHeight="1" x14ac:dyDescent="0.2">
      <c r="A3" s="40" t="s">
        <v>1</v>
      </c>
      <c r="B3" s="41">
        <v>2018</v>
      </c>
      <c r="C3" s="41">
        <v>2017</v>
      </c>
      <c r="D3" s="41">
        <v>2016</v>
      </c>
      <c r="E3" s="33"/>
      <c r="F3" s="33"/>
    </row>
    <row r="4" spans="1:13" x14ac:dyDescent="0.2">
      <c r="A4" s="40"/>
      <c r="B4" s="41"/>
      <c r="C4" s="41"/>
      <c r="D4" s="41"/>
      <c r="E4" s="32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4</v>
      </c>
      <c r="E7" s="9"/>
      <c r="H7" s="10"/>
    </row>
    <row r="8" spans="1:13" s="8" customFormat="1" x14ac:dyDescent="0.2">
      <c r="A8" s="11" t="s">
        <v>5</v>
      </c>
      <c r="B8" s="12">
        <v>5</v>
      </c>
      <c r="C8" s="12">
        <v>5</v>
      </c>
      <c r="D8" s="12">
        <v>5</v>
      </c>
      <c r="E8" s="9"/>
      <c r="H8" s="10"/>
    </row>
    <row r="9" spans="1:13" s="8" customFormat="1" x14ac:dyDescent="0.2">
      <c r="A9" s="11" t="s">
        <v>6</v>
      </c>
      <c r="B9" s="12">
        <v>520</v>
      </c>
      <c r="C9" s="12">
        <v>531</v>
      </c>
      <c r="D9" s="12">
        <v>539</v>
      </c>
      <c r="E9" s="9"/>
      <c r="H9" s="10"/>
    </row>
    <row r="10" spans="1:13" s="8" customFormat="1" x14ac:dyDescent="0.2">
      <c r="A10" s="11" t="s">
        <v>7</v>
      </c>
      <c r="B10" s="12">
        <v>10</v>
      </c>
      <c r="C10" s="12">
        <v>11</v>
      </c>
      <c r="D10" s="12">
        <v>11</v>
      </c>
      <c r="E10" s="9"/>
      <c r="H10" s="10"/>
    </row>
    <row r="11" spans="1:13" s="8" customFormat="1" x14ac:dyDescent="0.2">
      <c r="A11" s="7" t="s">
        <v>8</v>
      </c>
      <c r="B11" s="6">
        <f>SUM(B6:B10)</f>
        <v>537</v>
      </c>
      <c r="C11" s="6">
        <v>549</v>
      </c>
      <c r="D11" s="6">
        <v>560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5545</v>
      </c>
      <c r="C13" s="14">
        <v>5537</v>
      </c>
      <c r="D13" s="14">
        <v>5495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757</v>
      </c>
      <c r="C14" s="14">
        <v>755</v>
      </c>
      <c r="D14" s="14">
        <v>732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5</v>
      </c>
      <c r="C15" s="12">
        <v>4</v>
      </c>
      <c r="D15" s="12">
        <v>4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2079</v>
      </c>
      <c r="C16" s="12">
        <v>2155</v>
      </c>
      <c r="D16" s="12">
        <v>2187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2653</v>
      </c>
      <c r="C17" s="12">
        <v>2654</v>
      </c>
      <c r="D17" s="12">
        <v>2663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15</v>
      </c>
      <c r="B18" s="12">
        <v>339</v>
      </c>
      <c r="C18" s="12">
        <v>342</v>
      </c>
      <c r="D18" s="12">
        <v>355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16</v>
      </c>
      <c r="B19" s="12">
        <v>3102</v>
      </c>
      <c r="C19" s="12">
        <v>3195</v>
      </c>
      <c r="D19" s="12">
        <v>3285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17</v>
      </c>
      <c r="B20" s="12">
        <v>451</v>
      </c>
      <c r="C20" s="12">
        <v>459</v>
      </c>
      <c r="D20" s="12">
        <v>459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18</v>
      </c>
      <c r="B21" s="12">
        <v>1741</v>
      </c>
      <c r="C21" s="12">
        <v>1789</v>
      </c>
      <c r="D21" s="12">
        <v>1833</v>
      </c>
      <c r="E21" s="9"/>
      <c r="H21" s="10"/>
    </row>
    <row r="22" spans="1:13" s="8" customFormat="1" x14ac:dyDescent="0.2">
      <c r="A22" s="18" t="s">
        <v>19</v>
      </c>
      <c r="B22" s="12">
        <v>75</v>
      </c>
      <c r="C22" s="12">
        <v>71</v>
      </c>
      <c r="D22" s="12">
        <v>73</v>
      </c>
      <c r="E22" s="10"/>
      <c r="H22" s="10"/>
    </row>
    <row r="23" spans="1:13" s="8" customFormat="1" x14ac:dyDescent="0.2">
      <c r="A23" s="18" t="s">
        <v>20</v>
      </c>
      <c r="B23" s="12">
        <v>864</v>
      </c>
      <c r="C23" s="12">
        <v>854</v>
      </c>
      <c r="D23" s="12">
        <v>867</v>
      </c>
      <c r="E23" s="10"/>
      <c r="H23" s="10"/>
    </row>
    <row r="24" spans="1:13" s="8" customFormat="1" x14ac:dyDescent="0.2">
      <c r="A24" s="18" t="s">
        <v>21</v>
      </c>
      <c r="B24" s="12">
        <v>67</v>
      </c>
      <c r="C24" s="12">
        <v>69</v>
      </c>
      <c r="D24" s="12">
        <v>59</v>
      </c>
      <c r="E24" s="9"/>
      <c r="H24" s="10"/>
    </row>
    <row r="25" spans="1:13" s="8" customFormat="1" x14ac:dyDescent="0.2">
      <c r="A25" s="18" t="s">
        <v>22</v>
      </c>
      <c r="B25" s="12">
        <v>1913</v>
      </c>
      <c r="C25" s="12">
        <v>1937</v>
      </c>
      <c r="D25" s="12">
        <v>1922</v>
      </c>
      <c r="E25" s="10"/>
      <c r="H25" s="10"/>
    </row>
    <row r="26" spans="1:13" s="8" customFormat="1" x14ac:dyDescent="0.2">
      <c r="A26" s="18" t="s">
        <v>23</v>
      </c>
      <c r="B26" s="12">
        <v>2068</v>
      </c>
      <c r="C26" s="12">
        <v>2105</v>
      </c>
      <c r="D26" s="12">
        <v>2157</v>
      </c>
      <c r="E26" s="9"/>
      <c r="H26" s="10"/>
    </row>
    <row r="27" spans="1:13" s="8" customFormat="1" x14ac:dyDescent="0.2">
      <c r="A27" s="18" t="s">
        <v>24</v>
      </c>
      <c r="B27" s="12">
        <v>496</v>
      </c>
      <c r="C27" s="12">
        <v>500</v>
      </c>
      <c r="D27" s="12">
        <v>506</v>
      </c>
      <c r="E27" s="10"/>
      <c r="H27" s="10"/>
    </row>
    <row r="28" spans="1:13" s="8" customFormat="1" x14ac:dyDescent="0.2">
      <c r="A28" s="18" t="s">
        <v>25</v>
      </c>
      <c r="B28" s="12">
        <v>13354</v>
      </c>
      <c r="C28" s="12">
        <v>13562</v>
      </c>
      <c r="D28" s="12">
        <v>13671</v>
      </c>
      <c r="E28" s="9"/>
      <c r="H28" s="10"/>
    </row>
    <row r="29" spans="1:13" s="8" customFormat="1" ht="25.5" x14ac:dyDescent="0.2">
      <c r="A29" s="18" t="s">
        <v>26</v>
      </c>
      <c r="B29" s="12">
        <v>1338</v>
      </c>
      <c r="C29" s="12">
        <v>1379</v>
      </c>
      <c r="D29" s="12">
        <v>1430</v>
      </c>
      <c r="E29" s="10"/>
      <c r="H29" s="10"/>
    </row>
    <row r="30" spans="1:13" s="8" customFormat="1" x14ac:dyDescent="0.2">
      <c r="A30" s="18" t="s">
        <v>27</v>
      </c>
      <c r="B30" s="12">
        <v>1552</v>
      </c>
      <c r="C30" s="12">
        <v>1603</v>
      </c>
      <c r="D30" s="12">
        <v>1658</v>
      </c>
      <c r="E30" s="10"/>
      <c r="H30" s="10"/>
    </row>
    <row r="31" spans="1:13" s="8" customFormat="1" x14ac:dyDescent="0.2">
      <c r="A31" s="18" t="s">
        <v>28</v>
      </c>
      <c r="B31" s="12">
        <v>4642</v>
      </c>
      <c r="C31" s="12">
        <v>4734</v>
      </c>
      <c r="D31" s="12">
        <v>4819</v>
      </c>
      <c r="E31" s="10"/>
      <c r="H31" s="10"/>
    </row>
    <row r="32" spans="1:13" s="8" customFormat="1" x14ac:dyDescent="0.2">
      <c r="A32" s="18" t="s">
        <v>29</v>
      </c>
      <c r="B32" s="12">
        <v>1318</v>
      </c>
      <c r="C32" s="12">
        <v>1337</v>
      </c>
      <c r="D32" s="12">
        <v>1307</v>
      </c>
      <c r="E32" s="9"/>
      <c r="H32" s="10"/>
    </row>
    <row r="33" spans="1:9" s="8" customFormat="1" x14ac:dyDescent="0.2">
      <c r="A33" s="18" t="s">
        <v>30</v>
      </c>
      <c r="B33" s="12">
        <v>402</v>
      </c>
      <c r="C33" s="12">
        <v>401</v>
      </c>
      <c r="D33" s="12">
        <v>406</v>
      </c>
      <c r="E33" s="10"/>
      <c r="H33" s="10"/>
    </row>
    <row r="34" spans="1:9" s="8" customFormat="1" x14ac:dyDescent="0.2">
      <c r="A34" s="18" t="s">
        <v>31</v>
      </c>
      <c r="B34" s="12">
        <v>1526</v>
      </c>
      <c r="C34" s="12">
        <v>1532</v>
      </c>
      <c r="D34" s="12">
        <v>1564</v>
      </c>
      <c r="E34" s="10"/>
      <c r="H34" s="10"/>
    </row>
    <row r="35" spans="1:9" s="8" customFormat="1" ht="25.5" x14ac:dyDescent="0.2">
      <c r="A35" s="18" t="s">
        <v>32</v>
      </c>
      <c r="B35" s="10">
        <f>4197+3644</f>
        <v>7841</v>
      </c>
      <c r="C35" s="10">
        <v>7826</v>
      </c>
      <c r="D35" s="10">
        <v>7812</v>
      </c>
      <c r="E35" s="10"/>
      <c r="H35" s="10"/>
    </row>
    <row r="36" spans="1:9" s="8" customFormat="1" x14ac:dyDescent="0.2">
      <c r="A36" s="23" t="s">
        <v>33</v>
      </c>
      <c r="B36" s="6">
        <f>SUM(B13:B35)</f>
        <v>54128</v>
      </c>
      <c r="C36" s="6">
        <v>54800</v>
      </c>
      <c r="D36" s="6">
        <v>55264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3296</v>
      </c>
      <c r="C37" s="25">
        <v>3166</v>
      </c>
      <c r="D37" s="25">
        <v>3040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184</v>
      </c>
      <c r="C39" s="12">
        <v>189</v>
      </c>
      <c r="D39" s="12">
        <v>196</v>
      </c>
      <c r="E39" s="10"/>
      <c r="H39" s="10"/>
    </row>
    <row r="40" spans="1:9" s="8" customFormat="1" x14ac:dyDescent="0.2">
      <c r="A40" s="11" t="s">
        <v>37</v>
      </c>
      <c r="B40" s="12">
        <v>120</v>
      </c>
      <c r="C40" s="12">
        <v>123</v>
      </c>
      <c r="D40" s="12">
        <v>122</v>
      </c>
      <c r="E40" s="10"/>
      <c r="H40" s="10"/>
    </row>
    <row r="41" spans="1:9" s="8" customFormat="1" ht="25.5" x14ac:dyDescent="0.2">
      <c r="A41" s="11" t="s">
        <v>38</v>
      </c>
      <c r="B41" s="12">
        <f>1162+89</f>
        <v>1251</v>
      </c>
      <c r="C41" s="12">
        <v>1232</v>
      </c>
      <c r="D41" s="12">
        <v>1258</v>
      </c>
      <c r="E41" s="10"/>
      <c r="H41" s="10"/>
    </row>
    <row r="42" spans="1:9" s="8" customFormat="1" x14ac:dyDescent="0.2">
      <c r="A42" s="7" t="s">
        <v>39</v>
      </c>
      <c r="B42" s="25">
        <f>B39+B40+B41</f>
        <v>1555</v>
      </c>
      <c r="C42" s="25">
        <v>1544</v>
      </c>
      <c r="D42" s="25">
        <v>1576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19199</v>
      </c>
      <c r="C44" s="12">
        <v>19789</v>
      </c>
      <c r="D44" s="12">
        <v>20405</v>
      </c>
      <c r="E44" s="10"/>
      <c r="H44" s="10"/>
    </row>
    <row r="45" spans="1:9" s="8" customFormat="1" x14ac:dyDescent="0.2">
      <c r="A45" s="18" t="s">
        <v>42</v>
      </c>
      <c r="B45" s="12">
        <v>1041</v>
      </c>
      <c r="C45" s="12">
        <v>1042</v>
      </c>
      <c r="D45" s="12">
        <v>1042</v>
      </c>
      <c r="E45" s="10"/>
      <c r="H45" s="10"/>
    </row>
    <row r="46" spans="1:9" s="8" customFormat="1" x14ac:dyDescent="0.2">
      <c r="A46" s="18" t="s">
        <v>43</v>
      </c>
      <c r="B46" s="12">
        <v>51703</v>
      </c>
      <c r="C46" s="12">
        <v>52389</v>
      </c>
      <c r="D46" s="12">
        <v>53009</v>
      </c>
      <c r="E46" s="10"/>
      <c r="H46" s="10"/>
    </row>
    <row r="47" spans="1:9" s="1" customFormat="1" x14ac:dyDescent="0.2">
      <c r="A47" s="23" t="s">
        <v>44</v>
      </c>
      <c r="B47" s="25">
        <f>SUM(B44:B46)</f>
        <v>71943</v>
      </c>
      <c r="C47" s="25">
        <v>73220</v>
      </c>
      <c r="D47" s="25">
        <v>74456</v>
      </c>
      <c r="E47" s="6"/>
      <c r="F47" s="6"/>
      <c r="G47" s="6"/>
      <c r="H47" s="6"/>
    </row>
    <row r="48" spans="1:9" x14ac:dyDescent="0.2">
      <c r="A48" s="26" t="s">
        <v>45</v>
      </c>
      <c r="B48" s="27">
        <f>B11+B36+B37+B42+B47</f>
        <v>131459</v>
      </c>
      <c r="C48" s="27">
        <v>133279</v>
      </c>
      <c r="D48" s="27">
        <v>134896</v>
      </c>
      <c r="E48" s="36"/>
      <c r="F48" s="36"/>
      <c r="G48" s="36"/>
      <c r="H48" s="6"/>
      <c r="I48" s="37"/>
    </row>
    <row r="49" spans="1:6" x14ac:dyDescent="0.2">
      <c r="E49" s="37"/>
      <c r="F49" s="37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4" zoomScaleNormal="94" workbookViewId="0"/>
  </sheetViews>
  <sheetFormatPr defaultRowHeight="12.75" x14ac:dyDescent="0.2"/>
  <cols>
    <col min="1" max="1" width="70.140625" style="30" customWidth="1"/>
    <col min="2" max="6" width="11.7109375" style="30" customWidth="1"/>
    <col min="7" max="16384" width="9.140625" style="30"/>
  </cols>
  <sheetData>
    <row r="1" spans="1:13" ht="18" customHeight="1" x14ac:dyDescent="0.2">
      <c r="A1" s="2" t="s">
        <v>53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1"/>
      <c r="E2" s="32"/>
      <c r="F2" s="32"/>
    </row>
    <row r="3" spans="1:13" ht="18" customHeight="1" x14ac:dyDescent="0.2">
      <c r="A3" s="40" t="s">
        <v>1</v>
      </c>
      <c r="B3" s="41">
        <v>2017</v>
      </c>
      <c r="C3" s="41">
        <v>2016</v>
      </c>
      <c r="D3" s="41">
        <v>2015</v>
      </c>
      <c r="E3" s="33"/>
      <c r="F3" s="33"/>
    </row>
    <row r="4" spans="1:13" x14ac:dyDescent="0.2">
      <c r="A4" s="40"/>
      <c r="B4" s="41"/>
      <c r="C4" s="41"/>
      <c r="D4" s="41"/>
      <c r="E4" s="32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4</v>
      </c>
      <c r="D7" s="12">
        <v>4</v>
      </c>
      <c r="E7" s="9"/>
      <c r="H7" s="10"/>
    </row>
    <row r="8" spans="1:13" s="8" customFormat="1" x14ac:dyDescent="0.2">
      <c r="A8" s="11" t="s">
        <v>5</v>
      </c>
      <c r="B8" s="12">
        <v>5</v>
      </c>
      <c r="C8" s="12">
        <v>5</v>
      </c>
      <c r="D8" s="12">
        <v>5</v>
      </c>
      <c r="E8" s="9"/>
      <c r="H8" s="10"/>
    </row>
    <row r="9" spans="1:13" s="8" customFormat="1" x14ac:dyDescent="0.2">
      <c r="A9" s="11" t="s">
        <v>6</v>
      </c>
      <c r="B9" s="12">
        <v>531</v>
      </c>
      <c r="C9" s="12">
        <v>539</v>
      </c>
      <c r="D9" s="12">
        <v>555</v>
      </c>
      <c r="E9" s="9"/>
      <c r="H9" s="10"/>
    </row>
    <row r="10" spans="1:13" s="8" customFormat="1" x14ac:dyDescent="0.2">
      <c r="A10" s="11" t="s">
        <v>7</v>
      </c>
      <c r="B10" s="12">
        <v>11</v>
      </c>
      <c r="C10" s="12">
        <v>11</v>
      </c>
      <c r="D10" s="12">
        <v>8</v>
      </c>
      <c r="E10" s="9"/>
      <c r="H10" s="10"/>
    </row>
    <row r="11" spans="1:13" s="8" customFormat="1" x14ac:dyDescent="0.2">
      <c r="A11" s="7" t="s">
        <v>8</v>
      </c>
      <c r="B11" s="6">
        <v>549</v>
      </c>
      <c r="C11" s="6">
        <f>SUM(C6:C10)</f>
        <v>560</v>
      </c>
      <c r="D11" s="6">
        <v>573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5537</v>
      </c>
      <c r="C13" s="14">
        <v>5495</v>
      </c>
      <c r="D13" s="14">
        <v>5448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755</v>
      </c>
      <c r="C14" s="14">
        <v>732</v>
      </c>
      <c r="D14" s="14">
        <v>744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4</v>
      </c>
      <c r="C15" s="12">
        <v>4</v>
      </c>
      <c r="D15" s="12">
        <v>4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2155</v>
      </c>
      <c r="C16" s="12">
        <v>2187</v>
      </c>
      <c r="D16" s="12">
        <v>2252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2654</v>
      </c>
      <c r="C17" s="12">
        <v>2663</v>
      </c>
      <c r="D17" s="12">
        <v>2660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15</v>
      </c>
      <c r="B18" s="12">
        <v>342</v>
      </c>
      <c r="C18" s="12">
        <v>355</v>
      </c>
      <c r="D18" s="12">
        <v>348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16</v>
      </c>
      <c r="B19" s="12">
        <v>3195</v>
      </c>
      <c r="C19" s="12">
        <v>3285</v>
      </c>
      <c r="D19" s="12">
        <v>3408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17</v>
      </c>
      <c r="B20" s="12">
        <v>459</v>
      </c>
      <c r="C20" s="12">
        <v>459</v>
      </c>
      <c r="D20" s="12">
        <v>451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18</v>
      </c>
      <c r="B21" s="12">
        <v>1789</v>
      </c>
      <c r="C21" s="12">
        <v>1833</v>
      </c>
      <c r="D21" s="12">
        <v>1852</v>
      </c>
      <c r="E21" s="9"/>
      <c r="H21" s="10"/>
    </row>
    <row r="22" spans="1:13" s="8" customFormat="1" x14ac:dyDescent="0.2">
      <c r="A22" s="18" t="s">
        <v>19</v>
      </c>
      <c r="B22" s="12">
        <v>71</v>
      </c>
      <c r="C22" s="12">
        <v>73</v>
      </c>
      <c r="D22" s="12">
        <v>76</v>
      </c>
      <c r="E22" s="10"/>
      <c r="H22" s="10"/>
    </row>
    <row r="23" spans="1:13" s="8" customFormat="1" x14ac:dyDescent="0.2">
      <c r="A23" s="18" t="s">
        <v>20</v>
      </c>
      <c r="B23" s="12">
        <v>854</v>
      </c>
      <c r="C23" s="12">
        <v>867</v>
      </c>
      <c r="D23" s="12">
        <v>874</v>
      </c>
      <c r="E23" s="10"/>
      <c r="H23" s="10"/>
    </row>
    <row r="24" spans="1:13" s="8" customFormat="1" x14ac:dyDescent="0.2">
      <c r="A24" s="18" t="s">
        <v>21</v>
      </c>
      <c r="B24" s="12">
        <v>69</v>
      </c>
      <c r="C24" s="12">
        <v>59</v>
      </c>
      <c r="D24" s="12">
        <v>61</v>
      </c>
      <c r="E24" s="9"/>
      <c r="H24" s="10"/>
    </row>
    <row r="25" spans="1:13" s="8" customFormat="1" x14ac:dyDescent="0.2">
      <c r="A25" s="18" t="s">
        <v>22</v>
      </c>
      <c r="B25" s="12">
        <v>1937</v>
      </c>
      <c r="C25" s="12">
        <v>1922</v>
      </c>
      <c r="D25" s="12">
        <v>1953</v>
      </c>
      <c r="E25" s="10"/>
      <c r="H25" s="10"/>
    </row>
    <row r="26" spans="1:13" s="8" customFormat="1" x14ac:dyDescent="0.2">
      <c r="A26" s="18" t="s">
        <v>23</v>
      </c>
      <c r="B26" s="12">
        <v>2105</v>
      </c>
      <c r="C26" s="12">
        <v>2157</v>
      </c>
      <c r="D26" s="12">
        <v>2163</v>
      </c>
      <c r="E26" s="9"/>
      <c r="H26" s="10"/>
    </row>
    <row r="27" spans="1:13" s="8" customFormat="1" x14ac:dyDescent="0.2">
      <c r="A27" s="18" t="s">
        <v>24</v>
      </c>
      <c r="B27" s="12">
        <v>500</v>
      </c>
      <c r="C27" s="12">
        <v>506</v>
      </c>
      <c r="D27" s="12">
        <v>514</v>
      </c>
      <c r="E27" s="10"/>
      <c r="H27" s="10"/>
    </row>
    <row r="28" spans="1:13" s="8" customFormat="1" x14ac:dyDescent="0.2">
      <c r="A28" s="18" t="s">
        <v>25</v>
      </c>
      <c r="B28" s="12">
        <v>13562</v>
      </c>
      <c r="C28" s="12">
        <v>13671</v>
      </c>
      <c r="D28" s="12">
        <v>13864</v>
      </c>
      <c r="E28" s="9"/>
      <c r="H28" s="10"/>
    </row>
    <row r="29" spans="1:13" s="8" customFormat="1" ht="25.5" x14ac:dyDescent="0.2">
      <c r="A29" s="18" t="s">
        <v>26</v>
      </c>
      <c r="B29" s="12">
        <v>1379</v>
      </c>
      <c r="C29" s="12">
        <v>1430</v>
      </c>
      <c r="D29" s="12">
        <v>1457</v>
      </c>
      <c r="E29" s="10"/>
      <c r="H29" s="10"/>
    </row>
    <row r="30" spans="1:13" s="8" customFormat="1" x14ac:dyDescent="0.2">
      <c r="A30" s="18" t="s">
        <v>27</v>
      </c>
      <c r="B30" s="12">
        <v>1603</v>
      </c>
      <c r="C30" s="12">
        <v>1658</v>
      </c>
      <c r="D30" s="12">
        <v>1704</v>
      </c>
      <c r="E30" s="10"/>
      <c r="H30" s="10"/>
    </row>
    <row r="31" spans="1:13" s="8" customFormat="1" x14ac:dyDescent="0.2">
      <c r="A31" s="18" t="s">
        <v>28</v>
      </c>
      <c r="B31" s="12">
        <v>4734</v>
      </c>
      <c r="C31" s="12">
        <v>4819</v>
      </c>
      <c r="D31" s="12">
        <v>4907</v>
      </c>
      <c r="E31" s="10"/>
      <c r="H31" s="10"/>
    </row>
    <row r="32" spans="1:13" s="8" customFormat="1" x14ac:dyDescent="0.2">
      <c r="A32" s="18" t="s">
        <v>29</v>
      </c>
      <c r="B32" s="12">
        <v>1337</v>
      </c>
      <c r="C32" s="12">
        <v>1307</v>
      </c>
      <c r="D32" s="12">
        <v>1321</v>
      </c>
      <c r="E32" s="9"/>
      <c r="H32" s="10"/>
    </row>
    <row r="33" spans="1:9" s="8" customFormat="1" x14ac:dyDescent="0.2">
      <c r="A33" s="18" t="s">
        <v>30</v>
      </c>
      <c r="B33" s="12">
        <v>401</v>
      </c>
      <c r="C33" s="12">
        <v>406</v>
      </c>
      <c r="D33" s="12">
        <v>401</v>
      </c>
      <c r="E33" s="10"/>
      <c r="H33" s="10"/>
    </row>
    <row r="34" spans="1:9" s="8" customFormat="1" x14ac:dyDescent="0.2">
      <c r="A34" s="18" t="s">
        <v>31</v>
      </c>
      <c r="B34" s="12">
        <v>1532</v>
      </c>
      <c r="C34" s="12">
        <v>1564</v>
      </c>
      <c r="D34" s="12">
        <v>1588</v>
      </c>
      <c r="E34" s="10"/>
      <c r="H34" s="10"/>
    </row>
    <row r="35" spans="1:9" s="8" customFormat="1" ht="25.5" x14ac:dyDescent="0.2">
      <c r="A35" s="18" t="s">
        <v>32</v>
      </c>
      <c r="B35" s="10">
        <v>7826</v>
      </c>
      <c r="C35" s="10">
        <f>4381+3431</f>
        <v>7812</v>
      </c>
      <c r="D35" s="10">
        <v>7784</v>
      </c>
      <c r="E35" s="10"/>
      <c r="H35" s="10"/>
    </row>
    <row r="36" spans="1:9" s="8" customFormat="1" x14ac:dyDescent="0.2">
      <c r="A36" s="23" t="s">
        <v>33</v>
      </c>
      <c r="B36" s="6">
        <v>54800</v>
      </c>
      <c r="C36" s="6">
        <f>SUM(C13:C35)</f>
        <v>55264</v>
      </c>
      <c r="D36" s="6">
        <v>55834</v>
      </c>
      <c r="E36" s="10"/>
      <c r="F36" s="10"/>
      <c r="G36" s="10"/>
      <c r="H36" s="6"/>
    </row>
    <row r="37" spans="1:9" s="8" customFormat="1" x14ac:dyDescent="0.2">
      <c r="A37" s="24" t="s">
        <v>34</v>
      </c>
      <c r="B37" s="25">
        <v>3166</v>
      </c>
      <c r="C37" s="25">
        <v>3040</v>
      </c>
      <c r="D37" s="25">
        <v>2894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189</v>
      </c>
      <c r="C39" s="12">
        <v>196</v>
      </c>
      <c r="D39" s="12">
        <v>197</v>
      </c>
      <c r="E39" s="10"/>
      <c r="H39" s="10"/>
    </row>
    <row r="40" spans="1:9" s="8" customFormat="1" x14ac:dyDescent="0.2">
      <c r="A40" s="11" t="s">
        <v>37</v>
      </c>
      <c r="B40" s="12">
        <v>123</v>
      </c>
      <c r="C40" s="12">
        <v>122</v>
      </c>
      <c r="D40" s="12">
        <v>123</v>
      </c>
      <c r="E40" s="10"/>
      <c r="H40" s="10"/>
    </row>
    <row r="41" spans="1:9" s="8" customFormat="1" ht="25.5" x14ac:dyDescent="0.2">
      <c r="A41" s="11" t="s">
        <v>38</v>
      </c>
      <c r="B41" s="12">
        <v>1232</v>
      </c>
      <c r="C41" s="12">
        <f>1258</f>
        <v>1258</v>
      </c>
      <c r="D41" s="12">
        <v>1262</v>
      </c>
      <c r="E41" s="10"/>
      <c r="H41" s="10"/>
    </row>
    <row r="42" spans="1:9" s="8" customFormat="1" x14ac:dyDescent="0.2">
      <c r="A42" s="7" t="s">
        <v>39</v>
      </c>
      <c r="B42" s="25">
        <v>1544</v>
      </c>
      <c r="C42" s="25">
        <f>SUM(C39:C41)</f>
        <v>1576</v>
      </c>
      <c r="D42" s="25">
        <v>1582</v>
      </c>
      <c r="E42" s="10"/>
      <c r="F42" s="10"/>
      <c r="G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19789</v>
      </c>
      <c r="C44" s="12">
        <v>20405</v>
      </c>
      <c r="D44" s="12">
        <v>20947</v>
      </c>
      <c r="E44" s="10"/>
      <c r="H44" s="10"/>
    </row>
    <row r="45" spans="1:9" s="8" customFormat="1" x14ac:dyDescent="0.2">
      <c r="A45" s="18" t="s">
        <v>42</v>
      </c>
      <c r="B45" s="12">
        <v>1042</v>
      </c>
      <c r="C45" s="12">
        <v>1042</v>
      </c>
      <c r="D45" s="12">
        <v>1047</v>
      </c>
      <c r="E45" s="10"/>
      <c r="H45" s="10"/>
    </row>
    <row r="46" spans="1:9" s="8" customFormat="1" x14ac:dyDescent="0.2">
      <c r="A46" s="18" t="s">
        <v>43</v>
      </c>
      <c r="B46" s="12">
        <v>52389</v>
      </c>
      <c r="C46" s="12">
        <v>53009</v>
      </c>
      <c r="D46" s="12">
        <v>53735</v>
      </c>
      <c r="E46" s="10"/>
      <c r="H46" s="10"/>
    </row>
    <row r="47" spans="1:9" s="1" customFormat="1" x14ac:dyDescent="0.2">
      <c r="A47" s="23" t="s">
        <v>44</v>
      </c>
      <c r="B47" s="25">
        <v>73220</v>
      </c>
      <c r="C47" s="25">
        <f>SUM(C44:C46)</f>
        <v>74456</v>
      </c>
      <c r="D47" s="25">
        <v>75729</v>
      </c>
      <c r="E47" s="6"/>
      <c r="F47" s="6"/>
      <c r="G47" s="6"/>
      <c r="H47" s="6"/>
    </row>
    <row r="48" spans="1:9" x14ac:dyDescent="0.2">
      <c r="A48" s="26" t="s">
        <v>45</v>
      </c>
      <c r="B48" s="27">
        <v>133279</v>
      </c>
      <c r="C48" s="27">
        <f>C11+C36+C37+C42+C47</f>
        <v>134896</v>
      </c>
      <c r="D48" s="27">
        <f>D11+D36+D37+D42+D47</f>
        <v>136612</v>
      </c>
      <c r="E48" s="36"/>
      <c r="F48" s="36"/>
      <c r="G48" s="36"/>
      <c r="H48" s="6"/>
      <c r="I48" s="37"/>
    </row>
    <row r="49" spans="1:6" x14ac:dyDescent="0.2">
      <c r="E49" s="37"/>
      <c r="F49" s="37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4" zoomScaleNormal="94" workbookViewId="0"/>
  </sheetViews>
  <sheetFormatPr defaultRowHeight="12.75" x14ac:dyDescent="0.2"/>
  <cols>
    <col min="1" max="1" width="70.140625" style="30" customWidth="1"/>
    <col min="2" max="3" width="11.7109375" style="30" customWidth="1"/>
    <col min="4" max="4" width="11.7109375" style="1" customWidth="1"/>
    <col min="5" max="6" width="11.7109375" style="30" customWidth="1"/>
    <col min="7" max="16384" width="9.140625" style="30"/>
  </cols>
  <sheetData>
    <row r="1" spans="1:13" ht="18" customHeight="1" x14ac:dyDescent="0.2">
      <c r="A1" s="2" t="s">
        <v>54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"/>
      <c r="E2" s="32"/>
      <c r="F2" s="32"/>
    </row>
    <row r="3" spans="1:13" ht="18" customHeight="1" x14ac:dyDescent="0.2">
      <c r="A3" s="40" t="s">
        <v>1</v>
      </c>
      <c r="B3" s="41">
        <v>2016</v>
      </c>
      <c r="C3" s="41">
        <v>2015</v>
      </c>
      <c r="D3" s="39">
        <v>2014</v>
      </c>
      <c r="E3" s="33"/>
      <c r="F3" s="33"/>
    </row>
    <row r="4" spans="1:13" x14ac:dyDescent="0.2">
      <c r="A4" s="40"/>
      <c r="B4" s="41"/>
      <c r="C4" s="41"/>
      <c r="D4" s="39"/>
      <c r="E4" s="32"/>
      <c r="F4" s="6"/>
    </row>
    <row r="5" spans="1:13" s="8" customFormat="1" x14ac:dyDescent="0.2">
      <c r="A5" s="7" t="s">
        <v>2</v>
      </c>
      <c r="D5" s="6"/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4</v>
      </c>
      <c r="C7" s="12">
        <v>4</v>
      </c>
      <c r="D7" s="12">
        <v>5</v>
      </c>
      <c r="E7" s="9"/>
      <c r="H7" s="10"/>
    </row>
    <row r="8" spans="1:13" s="8" customFormat="1" x14ac:dyDescent="0.2">
      <c r="A8" s="11" t="s">
        <v>5</v>
      </c>
      <c r="B8" s="12">
        <v>5</v>
      </c>
      <c r="C8" s="12">
        <v>5</v>
      </c>
      <c r="D8" s="12">
        <v>5</v>
      </c>
      <c r="E8" s="9"/>
      <c r="H8" s="10"/>
    </row>
    <row r="9" spans="1:13" s="8" customFormat="1" x14ac:dyDescent="0.2">
      <c r="A9" s="11" t="s">
        <v>6</v>
      </c>
      <c r="B9" s="12">
        <v>539</v>
      </c>
      <c r="C9" s="12">
        <v>555</v>
      </c>
      <c r="D9" s="12">
        <v>583</v>
      </c>
      <c r="E9" s="9"/>
      <c r="H9" s="10"/>
    </row>
    <row r="10" spans="1:13" s="8" customFormat="1" x14ac:dyDescent="0.2">
      <c r="A10" s="11" t="s">
        <v>7</v>
      </c>
      <c r="B10" s="12">
        <v>11</v>
      </c>
      <c r="C10" s="12">
        <v>8</v>
      </c>
      <c r="D10" s="12">
        <v>7</v>
      </c>
      <c r="E10" s="9"/>
      <c r="H10" s="10"/>
    </row>
    <row r="11" spans="1:13" s="8" customFormat="1" x14ac:dyDescent="0.2">
      <c r="A11" s="7" t="s">
        <v>8</v>
      </c>
      <c r="B11" s="6">
        <f>SUM(B6:B10)</f>
        <v>560</v>
      </c>
      <c r="C11" s="6">
        <v>573</v>
      </c>
      <c r="D11" s="6">
        <v>601</v>
      </c>
      <c r="E11" s="9"/>
      <c r="H11" s="6"/>
    </row>
    <row r="12" spans="1:13" s="8" customFormat="1" x14ac:dyDescent="0.2">
      <c r="A12" s="7" t="s">
        <v>9</v>
      </c>
      <c r="B12" s="6"/>
      <c r="C12" s="6"/>
      <c r="D12" s="6"/>
      <c r="E12" s="9"/>
      <c r="H12" s="6"/>
    </row>
    <row r="13" spans="1:13" s="8" customFormat="1" x14ac:dyDescent="0.2">
      <c r="A13" s="11" t="s">
        <v>10</v>
      </c>
      <c r="B13" s="14">
        <v>5495</v>
      </c>
      <c r="C13" s="14">
        <v>5448</v>
      </c>
      <c r="D13" s="14">
        <v>5366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11</v>
      </c>
      <c r="B14" s="14">
        <v>732</v>
      </c>
      <c r="C14" s="14">
        <v>744</v>
      </c>
      <c r="D14" s="14">
        <v>742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7" t="s">
        <v>12</v>
      </c>
      <c r="B15" s="12">
        <v>4</v>
      </c>
      <c r="C15" s="12">
        <v>4</v>
      </c>
      <c r="D15" s="12">
        <v>3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13</v>
      </c>
      <c r="B16" s="12">
        <v>2187</v>
      </c>
      <c r="C16" s="12">
        <v>2252</v>
      </c>
      <c r="D16" s="12">
        <v>2298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14</v>
      </c>
      <c r="B17" s="12">
        <v>2663</v>
      </c>
      <c r="C17" s="12">
        <v>2660</v>
      </c>
      <c r="D17" s="12">
        <v>2641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15</v>
      </c>
      <c r="B18" s="12">
        <v>355</v>
      </c>
      <c r="C18" s="12">
        <v>348</v>
      </c>
      <c r="D18" s="12">
        <v>356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16</v>
      </c>
      <c r="B19" s="12">
        <v>3285</v>
      </c>
      <c r="C19" s="12">
        <v>3408</v>
      </c>
      <c r="D19" s="12">
        <v>3504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17</v>
      </c>
      <c r="B20" s="12">
        <v>459</v>
      </c>
      <c r="C20" s="12">
        <v>451</v>
      </c>
      <c r="D20" s="12">
        <v>452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18</v>
      </c>
      <c r="B21" s="12">
        <v>1833</v>
      </c>
      <c r="C21" s="12">
        <v>1852</v>
      </c>
      <c r="D21" s="12">
        <v>1875</v>
      </c>
      <c r="E21" s="9"/>
      <c r="H21" s="10"/>
    </row>
    <row r="22" spans="1:13" s="8" customFormat="1" x14ac:dyDescent="0.2">
      <c r="A22" s="18" t="s">
        <v>19</v>
      </c>
      <c r="B22" s="12">
        <v>73</v>
      </c>
      <c r="C22" s="12">
        <v>76</v>
      </c>
      <c r="D22" s="12">
        <v>79</v>
      </c>
      <c r="E22" s="10"/>
      <c r="H22" s="10"/>
    </row>
    <row r="23" spans="1:13" s="8" customFormat="1" x14ac:dyDescent="0.2">
      <c r="A23" s="18" t="s">
        <v>20</v>
      </c>
      <c r="B23" s="12">
        <v>867</v>
      </c>
      <c r="C23" s="12">
        <v>874</v>
      </c>
      <c r="D23" s="12">
        <v>875</v>
      </c>
      <c r="E23" s="10"/>
      <c r="H23" s="10"/>
    </row>
    <row r="24" spans="1:13" s="8" customFormat="1" x14ac:dyDescent="0.2">
      <c r="A24" s="18" t="s">
        <v>21</v>
      </c>
      <c r="B24" s="12">
        <v>59</v>
      </c>
      <c r="C24" s="12">
        <v>61</v>
      </c>
      <c r="D24" s="12">
        <v>63</v>
      </c>
      <c r="E24" s="9"/>
      <c r="H24" s="10"/>
    </row>
    <row r="25" spans="1:13" s="8" customFormat="1" x14ac:dyDescent="0.2">
      <c r="A25" s="18" t="s">
        <v>22</v>
      </c>
      <c r="B25" s="12">
        <v>1922</v>
      </c>
      <c r="C25" s="12">
        <v>1953</v>
      </c>
      <c r="D25" s="12">
        <v>1980</v>
      </c>
      <c r="E25" s="10"/>
      <c r="H25" s="10"/>
    </row>
    <row r="26" spans="1:13" s="8" customFormat="1" x14ac:dyDescent="0.2">
      <c r="A26" s="18" t="s">
        <v>23</v>
      </c>
      <c r="B26" s="12">
        <v>2157</v>
      </c>
      <c r="C26" s="12">
        <v>2163</v>
      </c>
      <c r="D26" s="12">
        <v>2207</v>
      </c>
      <c r="E26" s="9"/>
      <c r="H26" s="10"/>
    </row>
    <row r="27" spans="1:13" s="8" customFormat="1" x14ac:dyDescent="0.2">
      <c r="A27" s="18" t="s">
        <v>24</v>
      </c>
      <c r="B27" s="12">
        <v>506</v>
      </c>
      <c r="C27" s="12">
        <v>514</v>
      </c>
      <c r="D27" s="12">
        <v>519</v>
      </c>
      <c r="E27" s="10"/>
      <c r="H27" s="10"/>
    </row>
    <row r="28" spans="1:13" s="8" customFormat="1" x14ac:dyDescent="0.2">
      <c r="A28" s="18" t="s">
        <v>25</v>
      </c>
      <c r="B28" s="12">
        <v>13671</v>
      </c>
      <c r="C28" s="12">
        <v>13864</v>
      </c>
      <c r="D28" s="12">
        <v>14136</v>
      </c>
      <c r="E28" s="9"/>
      <c r="H28" s="10"/>
    </row>
    <row r="29" spans="1:13" s="8" customFormat="1" ht="25.5" x14ac:dyDescent="0.2">
      <c r="A29" s="18" t="s">
        <v>26</v>
      </c>
      <c r="B29" s="12">
        <v>1430</v>
      </c>
      <c r="C29" s="12">
        <v>1457</v>
      </c>
      <c r="D29" s="12">
        <v>1521</v>
      </c>
      <c r="E29" s="10"/>
      <c r="H29" s="10"/>
    </row>
    <row r="30" spans="1:13" s="8" customFormat="1" x14ac:dyDescent="0.2">
      <c r="A30" s="18" t="s">
        <v>27</v>
      </c>
      <c r="B30" s="12">
        <v>1658</v>
      </c>
      <c r="C30" s="12">
        <v>1704</v>
      </c>
      <c r="D30" s="12">
        <v>1782</v>
      </c>
      <c r="E30" s="10"/>
      <c r="H30" s="10"/>
    </row>
    <row r="31" spans="1:13" s="8" customFormat="1" x14ac:dyDescent="0.2">
      <c r="A31" s="18" t="s">
        <v>28</v>
      </c>
      <c r="B31" s="12">
        <v>4819</v>
      </c>
      <c r="C31" s="12">
        <v>4907</v>
      </c>
      <c r="D31" s="12">
        <v>5010</v>
      </c>
      <c r="E31" s="10"/>
      <c r="H31" s="10"/>
    </row>
    <row r="32" spans="1:13" s="8" customFormat="1" x14ac:dyDescent="0.2">
      <c r="A32" s="18" t="s">
        <v>29</v>
      </c>
      <c r="B32" s="12">
        <v>1307</v>
      </c>
      <c r="C32" s="12">
        <v>1321</v>
      </c>
      <c r="D32" s="12">
        <v>1325</v>
      </c>
      <c r="E32" s="9"/>
      <c r="H32" s="10"/>
    </row>
    <row r="33" spans="1:9" s="8" customFormat="1" x14ac:dyDescent="0.2">
      <c r="A33" s="18" t="s">
        <v>30</v>
      </c>
      <c r="B33" s="12">
        <v>406</v>
      </c>
      <c r="C33" s="12">
        <v>401</v>
      </c>
      <c r="D33" s="12">
        <v>397</v>
      </c>
      <c r="E33" s="10"/>
      <c r="H33" s="10"/>
    </row>
    <row r="34" spans="1:9" s="8" customFormat="1" x14ac:dyDescent="0.2">
      <c r="A34" s="18" t="s">
        <v>31</v>
      </c>
      <c r="B34" s="12">
        <v>1564</v>
      </c>
      <c r="C34" s="12">
        <v>1588</v>
      </c>
      <c r="D34" s="12">
        <v>1622</v>
      </c>
      <c r="E34" s="10"/>
      <c r="H34" s="10"/>
    </row>
    <row r="35" spans="1:9" s="8" customFormat="1" ht="25.5" x14ac:dyDescent="0.2">
      <c r="A35" s="18" t="s">
        <v>32</v>
      </c>
      <c r="B35" s="10">
        <f>4381+3431</f>
        <v>7812</v>
      </c>
      <c r="C35" s="10">
        <v>7784</v>
      </c>
      <c r="D35" s="10">
        <v>7738</v>
      </c>
      <c r="E35" s="10"/>
      <c r="H35" s="10"/>
    </row>
    <row r="36" spans="1:9" s="8" customFormat="1" x14ac:dyDescent="0.2">
      <c r="A36" s="23" t="s">
        <v>33</v>
      </c>
      <c r="B36" s="6">
        <f>SUM(B13:B35)</f>
        <v>55264</v>
      </c>
      <c r="C36" s="6">
        <v>55834</v>
      </c>
      <c r="D36" s="6">
        <v>56491</v>
      </c>
      <c r="E36" s="10"/>
      <c r="H36" s="6"/>
    </row>
    <row r="37" spans="1:9" s="8" customFormat="1" x14ac:dyDescent="0.2">
      <c r="A37" s="24" t="s">
        <v>34</v>
      </c>
      <c r="B37" s="25">
        <v>3040</v>
      </c>
      <c r="C37" s="25">
        <v>2894</v>
      </c>
      <c r="D37" s="25">
        <v>2768</v>
      </c>
      <c r="E37" s="10"/>
      <c r="H37" s="6"/>
    </row>
    <row r="38" spans="1:9" s="8" customFormat="1" x14ac:dyDescent="0.2">
      <c r="A38" s="7" t="s">
        <v>35</v>
      </c>
      <c r="B38" s="6"/>
      <c r="C38" s="6"/>
      <c r="D38" s="6"/>
      <c r="E38" s="10"/>
      <c r="H38" s="6"/>
    </row>
    <row r="39" spans="1:9" s="8" customFormat="1" x14ac:dyDescent="0.2">
      <c r="A39" s="17" t="s">
        <v>36</v>
      </c>
      <c r="B39" s="12">
        <v>196</v>
      </c>
      <c r="C39" s="12">
        <v>197</v>
      </c>
      <c r="D39" s="12">
        <v>208</v>
      </c>
      <c r="E39" s="10"/>
      <c r="H39" s="10"/>
    </row>
    <row r="40" spans="1:9" s="8" customFormat="1" x14ac:dyDescent="0.2">
      <c r="A40" s="11" t="s">
        <v>37</v>
      </c>
      <c r="B40" s="12">
        <v>122</v>
      </c>
      <c r="C40" s="12">
        <v>123</v>
      </c>
      <c r="D40" s="12">
        <v>115</v>
      </c>
      <c r="E40" s="10"/>
      <c r="H40" s="10"/>
    </row>
    <row r="41" spans="1:9" s="8" customFormat="1" ht="25.5" x14ac:dyDescent="0.2">
      <c r="A41" s="11" t="s">
        <v>38</v>
      </c>
      <c r="B41" s="12">
        <f>1258</f>
        <v>1258</v>
      </c>
      <c r="C41" s="12">
        <v>1262</v>
      </c>
      <c r="D41" s="12">
        <v>1250</v>
      </c>
      <c r="E41" s="10"/>
      <c r="H41" s="10"/>
    </row>
    <row r="42" spans="1:9" s="8" customFormat="1" x14ac:dyDescent="0.2">
      <c r="A42" s="7" t="s">
        <v>39</v>
      </c>
      <c r="B42" s="25">
        <f>SUM(B39:B41)</f>
        <v>1576</v>
      </c>
      <c r="C42" s="25">
        <v>1582</v>
      </c>
      <c r="D42" s="25">
        <v>1573</v>
      </c>
      <c r="E42" s="10"/>
      <c r="H42" s="6"/>
    </row>
    <row r="43" spans="1:9" s="8" customFormat="1" x14ac:dyDescent="0.2">
      <c r="A43" s="23" t="s">
        <v>40</v>
      </c>
      <c r="B43" s="25"/>
      <c r="C43" s="25"/>
      <c r="D43" s="25"/>
      <c r="E43" s="10"/>
      <c r="H43" s="6"/>
    </row>
    <row r="44" spans="1:9" s="8" customFormat="1" x14ac:dyDescent="0.2">
      <c r="A44" s="18" t="s">
        <v>41</v>
      </c>
      <c r="B44" s="12">
        <v>20405</v>
      </c>
      <c r="C44" s="12">
        <v>20947</v>
      </c>
      <c r="D44" s="12">
        <v>21692</v>
      </c>
      <c r="E44" s="10"/>
      <c r="H44" s="10"/>
    </row>
    <row r="45" spans="1:9" s="8" customFormat="1" x14ac:dyDescent="0.2">
      <c r="A45" s="18" t="s">
        <v>42</v>
      </c>
      <c r="B45" s="12">
        <v>1042</v>
      </c>
      <c r="C45" s="12">
        <v>1047</v>
      </c>
      <c r="D45" s="12">
        <v>1049</v>
      </c>
      <c r="E45" s="10"/>
      <c r="H45" s="10"/>
    </row>
    <row r="46" spans="1:9" s="8" customFormat="1" x14ac:dyDescent="0.2">
      <c r="A46" s="18" t="s">
        <v>43</v>
      </c>
      <c r="B46" s="12">
        <v>53009</v>
      </c>
      <c r="C46" s="12">
        <v>53735</v>
      </c>
      <c r="D46" s="12">
        <v>54858</v>
      </c>
      <c r="E46" s="10"/>
      <c r="H46" s="10"/>
    </row>
    <row r="47" spans="1:9" s="1" customFormat="1" x14ac:dyDescent="0.2">
      <c r="A47" s="23" t="s">
        <v>44</v>
      </c>
      <c r="B47" s="25">
        <f>SUM(B44:B46)</f>
        <v>74456</v>
      </c>
      <c r="C47" s="25">
        <v>75729</v>
      </c>
      <c r="D47" s="25">
        <v>77599</v>
      </c>
      <c r="E47" s="6"/>
      <c r="H47" s="6"/>
    </row>
    <row r="48" spans="1:9" x14ac:dyDescent="0.2">
      <c r="A48" s="26" t="s">
        <v>45</v>
      </c>
      <c r="B48" s="27">
        <f>B11+B36+B37+B42+B47</f>
        <v>134896</v>
      </c>
      <c r="C48" s="27">
        <f>C11+C36+C37+C42+C47</f>
        <v>136612</v>
      </c>
      <c r="D48" s="27">
        <f>D11+D36+D37+D42+D47</f>
        <v>139032</v>
      </c>
      <c r="E48" s="36"/>
      <c r="G48" s="37"/>
      <c r="H48" s="6"/>
      <c r="I48" s="37"/>
    </row>
    <row r="49" spans="1:6" x14ac:dyDescent="0.2">
      <c r="D49" s="28"/>
      <c r="E49" s="37"/>
      <c r="F49" s="37"/>
    </row>
    <row r="50" spans="1:6" x14ac:dyDescent="0.2">
      <c r="A50" s="29" t="s">
        <v>46</v>
      </c>
    </row>
    <row r="51" spans="1:6" x14ac:dyDescent="0.2">
      <c r="A51" s="29" t="s">
        <v>47</v>
      </c>
    </row>
    <row r="52" spans="1:6" x14ac:dyDescent="0.2">
      <c r="A52" s="29"/>
    </row>
    <row r="53" spans="1:6" x14ac:dyDescent="0.2">
      <c r="A53" s="29" t="s">
        <v>48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2021-2023</vt:lpstr>
      <vt:lpstr>2020-2022</vt:lpstr>
      <vt:lpstr>2019-2021</vt:lpstr>
      <vt:lpstr>2018-2020</vt:lpstr>
      <vt:lpstr>2017-2019</vt:lpstr>
      <vt:lpstr>2016-2018</vt:lpstr>
      <vt:lpstr>2015-2017</vt:lpstr>
      <vt:lpstr>2014-2016</vt:lpstr>
      <vt:lpstr>'2014-2016'!Area_stampa</vt:lpstr>
      <vt:lpstr>'2015-2017'!Area_stampa</vt:lpstr>
      <vt:lpstr>'2016-2018'!Area_stampa</vt:lpstr>
      <vt:lpstr>'2017-2019'!Area_stampa</vt:lpstr>
      <vt:lpstr>'2018-2020'!Area_stampa</vt:lpstr>
      <vt:lpstr>'2019-2021'!Area_stampa</vt:lpstr>
      <vt:lpstr>'2020-2022'!Area_stampa</vt:lpstr>
      <vt:lpstr>'2021-2023'!Area_stampa</vt:lpstr>
      <vt:lpstr>'2014-2016'!Excel_BuiltIn_Print_Area</vt:lpstr>
      <vt:lpstr>'2015-2017'!Excel_BuiltIn_Print_Area</vt:lpstr>
      <vt:lpstr>'2016-2018'!Excel_BuiltIn_Print_Area</vt:lpstr>
      <vt:lpstr>'2017-2019'!Excel_BuiltIn_Print_Area</vt:lpstr>
      <vt:lpstr>'2018-2020'!Excel_BuiltIn_Print_Area</vt:lpstr>
      <vt:lpstr>'2019-2021'!Excel_BuiltIn_Print_Area</vt:lpstr>
      <vt:lpstr>'2020-2022'!Excel_BuiltIn_Print_Area</vt:lpstr>
      <vt:lpstr>'2021-2023'!Excel_BuiltIn_Print_Area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2024-12-16T17:03:10Z</dcterms:created>
  <dcterms:modified xsi:type="dcterms:W3CDTF">2024-12-16T17:03:10Z</dcterms:modified>
</cp:coreProperties>
</file>