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C:\Users\felet\Downloads\"/>
    </mc:Choice>
  </mc:AlternateContent>
  <bookViews>
    <workbookView xWindow="0" yWindow="0" windowWidth="20490" windowHeight="7530" firstSheet="2" activeTab="7"/>
  </bookViews>
  <sheets>
    <sheet name="Figura 2.1.1" sheetId="4" r:id="rId1"/>
    <sheet name="Figura 2.1.2" sheetId="5" r:id="rId2"/>
    <sheet name="Figura 2.2.1" sheetId="2" r:id="rId3"/>
    <sheet name="Figura 2.2.4" sheetId="3" r:id="rId4"/>
    <sheet name="Figura 2.2.5" sheetId="6" r:id="rId5"/>
    <sheet name="Figura 3.2.4" sheetId="8" r:id="rId6"/>
    <sheet name="Figura 3.2.5" sheetId="9" r:id="rId7"/>
    <sheet name="Figura 3.3.4" sheetId="10" r:id="rId8"/>
  </sheets>
  <externalReferences>
    <externalReference r:id="rId9"/>
    <externalReference r:id="rId10"/>
    <externalReference r:id="rId11"/>
    <externalReference r:id="rId1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5" l="1"/>
  <c r="D34" i="5"/>
  <c r="I33" i="5"/>
  <c r="I35" i="5" s="1"/>
  <c r="H33" i="5"/>
  <c r="H35" i="5" s="1"/>
  <c r="D33" i="5"/>
  <c r="I32" i="5"/>
  <c r="H32" i="5"/>
  <c r="D32" i="5"/>
  <c r="D31" i="5"/>
  <c r="K30" i="5"/>
  <c r="M30" i="5" s="1"/>
  <c r="J30" i="5"/>
  <c r="L30" i="5" s="1"/>
  <c r="D30" i="5"/>
  <c r="M29" i="5"/>
  <c r="N29" i="5" s="1"/>
  <c r="L29" i="5"/>
  <c r="K29" i="5"/>
  <c r="J29" i="5"/>
  <c r="D29" i="5"/>
  <c r="K28" i="5"/>
  <c r="M28" i="5" s="1"/>
  <c r="J28" i="5"/>
  <c r="L28" i="5" s="1"/>
  <c r="D28" i="5"/>
  <c r="M27" i="5"/>
  <c r="N27" i="5" s="1"/>
  <c r="L27" i="5"/>
  <c r="K27" i="5"/>
  <c r="J27" i="5"/>
  <c r="D27" i="5"/>
  <c r="K26" i="5"/>
  <c r="M26" i="5" s="1"/>
  <c r="J26" i="5"/>
  <c r="L26" i="5" s="1"/>
  <c r="D26" i="5"/>
  <c r="M25" i="5"/>
  <c r="N25" i="5" s="1"/>
  <c r="L25" i="5"/>
  <c r="K25" i="5"/>
  <c r="J25" i="5"/>
  <c r="D25" i="5"/>
  <c r="K24" i="5"/>
  <c r="M24" i="5" s="1"/>
  <c r="J24" i="5"/>
  <c r="L24" i="5" s="1"/>
  <c r="D24" i="5"/>
  <c r="M23" i="5"/>
  <c r="N23" i="5" s="1"/>
  <c r="L23" i="5"/>
  <c r="K23" i="5"/>
  <c r="J23" i="5"/>
  <c r="D23" i="5"/>
  <c r="K22" i="5"/>
  <c r="M22" i="5" s="1"/>
  <c r="J22" i="5"/>
  <c r="L22" i="5" s="1"/>
  <c r="D22" i="5"/>
  <c r="M21" i="5"/>
  <c r="N21" i="5" s="1"/>
  <c r="L21" i="5"/>
  <c r="K21" i="5"/>
  <c r="J21" i="5"/>
  <c r="D21" i="5"/>
  <c r="K20" i="5"/>
  <c r="M20" i="5" s="1"/>
  <c r="J20" i="5"/>
  <c r="L20" i="5" s="1"/>
  <c r="D20" i="5"/>
  <c r="M19" i="5"/>
  <c r="L19" i="5"/>
  <c r="K19" i="5"/>
  <c r="J19" i="5"/>
  <c r="D19" i="5"/>
  <c r="K18" i="5"/>
  <c r="M18" i="5" s="1"/>
  <c r="J18" i="5"/>
  <c r="L18" i="5" s="1"/>
  <c r="D18" i="5"/>
  <c r="M17" i="5"/>
  <c r="N17" i="5" s="1"/>
  <c r="L17" i="5"/>
  <c r="K17" i="5"/>
  <c r="J17" i="5"/>
  <c r="D17" i="5"/>
  <c r="K16" i="5"/>
  <c r="M16" i="5" s="1"/>
  <c r="J16" i="5"/>
  <c r="L16" i="5" s="1"/>
  <c r="D16" i="5"/>
  <c r="M15" i="5"/>
  <c r="N15" i="5" s="1"/>
  <c r="L15" i="5"/>
  <c r="K15" i="5"/>
  <c r="J15" i="5"/>
  <c r="D15" i="5"/>
  <c r="K14" i="5"/>
  <c r="M14" i="5" s="1"/>
  <c r="J14" i="5"/>
  <c r="L14" i="5" s="1"/>
  <c r="D14" i="5"/>
  <c r="M13" i="5"/>
  <c r="N13" i="5" s="1"/>
  <c r="L13" i="5"/>
  <c r="K13" i="5"/>
  <c r="J13" i="5"/>
  <c r="D13" i="5"/>
  <c r="K12" i="5"/>
  <c r="M12" i="5" s="1"/>
  <c r="J12" i="5"/>
  <c r="L12" i="5" s="1"/>
  <c r="D12" i="5"/>
  <c r="M11" i="5"/>
  <c r="N11" i="5" s="1"/>
  <c r="L11" i="5"/>
  <c r="K11" i="5"/>
  <c r="J11" i="5"/>
  <c r="D11" i="5"/>
  <c r="K10" i="5"/>
  <c r="M10" i="5" s="1"/>
  <c r="J10" i="5"/>
  <c r="L10" i="5" s="1"/>
  <c r="D10" i="5"/>
  <c r="M9" i="5"/>
  <c r="N9" i="5" s="1"/>
  <c r="L9" i="5"/>
  <c r="K9" i="5"/>
  <c r="J9" i="5"/>
  <c r="D9" i="5"/>
  <c r="K8" i="5"/>
  <c r="M8" i="5" s="1"/>
  <c r="J8" i="5"/>
  <c r="L8" i="5" s="1"/>
  <c r="D8" i="5"/>
  <c r="M7" i="5"/>
  <c r="N7" i="5" s="1"/>
  <c r="L7" i="5"/>
  <c r="K7" i="5"/>
  <c r="J7" i="5"/>
  <c r="D7" i="5"/>
  <c r="K6" i="5"/>
  <c r="M6" i="5" s="1"/>
  <c r="J6" i="5"/>
  <c r="L6" i="5" s="1"/>
  <c r="D6" i="5"/>
  <c r="M5" i="5"/>
  <c r="N5" i="5" s="1"/>
  <c r="L5" i="5"/>
  <c r="K5" i="5"/>
  <c r="J5" i="5"/>
  <c r="D5" i="5"/>
  <c r="K4" i="5"/>
  <c r="M4" i="5" s="1"/>
  <c r="J4" i="5"/>
  <c r="L4" i="5" s="1"/>
  <c r="D4" i="5"/>
  <c r="M3" i="5"/>
  <c r="N3" i="5" s="1"/>
  <c r="L3" i="5"/>
  <c r="K3" i="5"/>
  <c r="J3" i="5"/>
  <c r="D3" i="5"/>
  <c r="K2" i="5"/>
  <c r="M2" i="5" s="1"/>
  <c r="J2" i="5"/>
  <c r="J33" i="5" s="1"/>
  <c r="D2" i="5"/>
  <c r="J35" i="5" l="1"/>
  <c r="M32" i="5"/>
  <c r="M33" i="5"/>
  <c r="M35" i="5" s="1"/>
  <c r="N4" i="5"/>
  <c r="N6" i="5"/>
  <c r="N8" i="5"/>
  <c r="N10" i="5"/>
  <c r="N12" i="5"/>
  <c r="N14" i="5"/>
  <c r="N16" i="5"/>
  <c r="N18" i="5"/>
  <c r="N20" i="5"/>
  <c r="N22" i="5"/>
  <c r="N24" i="5"/>
  <c r="N26" i="5"/>
  <c r="N28" i="5"/>
  <c r="N30" i="5"/>
  <c r="J32" i="5"/>
  <c r="J34" i="5" s="1"/>
  <c r="K33" i="5"/>
  <c r="K34" i="5" s="1"/>
  <c r="L2" i="5"/>
  <c r="N2" i="5" s="1"/>
  <c r="N19" i="5"/>
  <c r="K32" i="5"/>
  <c r="I34" i="5"/>
  <c r="D19" i="4"/>
  <c r="K35" i="5" l="1"/>
  <c r="L32" i="5"/>
  <c r="L33" i="5"/>
  <c r="M34" i="5"/>
  <c r="L34" i="5" l="1"/>
  <c r="L35" i="5"/>
</calcChain>
</file>

<file path=xl/sharedStrings.xml><?xml version="1.0" encoding="utf-8"?>
<sst xmlns="http://schemas.openxmlformats.org/spreadsheetml/2006/main" count="276" uniqueCount="98">
  <si>
    <t>2012</t>
  </si>
  <si>
    <t>2021</t>
  </si>
  <si>
    <t>Italia</t>
  </si>
  <si>
    <t xml:space="preserve">    Piemonte</t>
  </si>
  <si>
    <t xml:space="preserve">    Liguria</t>
  </si>
  <si>
    <t xml:space="preserve">    Lombardia</t>
  </si>
  <si>
    <t xml:space="preserve">  Nord-est</t>
  </si>
  <si>
    <t xml:space="preserve">    Veneto</t>
  </si>
  <si>
    <t xml:space="preserve">    Emilia-Romagna</t>
  </si>
  <si>
    <t xml:space="preserve">    Toscana</t>
  </si>
  <si>
    <t xml:space="preserve">    Umbria</t>
  </si>
  <si>
    <t xml:space="preserve">    Marche</t>
  </si>
  <si>
    <t xml:space="preserve">    Lazio</t>
  </si>
  <si>
    <t xml:space="preserve">    Abruzzo</t>
  </si>
  <si>
    <t xml:space="preserve">    Molise</t>
  </si>
  <si>
    <t xml:space="preserve">    Campania</t>
  </si>
  <si>
    <t xml:space="preserve">    Puglia</t>
  </si>
  <si>
    <t xml:space="preserve">    Basilicata</t>
  </si>
  <si>
    <t xml:space="preserve">    Calabria</t>
  </si>
  <si>
    <t xml:space="preserve">    Sicilia</t>
  </si>
  <si>
    <t xml:space="preserve">    Sardegna</t>
  </si>
  <si>
    <t xml:space="preserve">    Provincia Tn.</t>
  </si>
  <si>
    <t xml:space="preserve">    Emilia-R.</t>
  </si>
  <si>
    <t xml:space="preserve">    Friuli-V. G.</t>
  </si>
  <si>
    <t xml:space="preserve">    Provincia Bz.</t>
  </si>
  <si>
    <t xml:space="preserve">    Valle d'A.</t>
  </si>
  <si>
    <t>2013</t>
  </si>
  <si>
    <t>2014</t>
  </si>
  <si>
    <t>2015</t>
  </si>
  <si>
    <t>2016</t>
  </si>
  <si>
    <t>2017</t>
  </si>
  <si>
    <t>2018</t>
  </si>
  <si>
    <t>2019</t>
  </si>
  <si>
    <t>2020</t>
  </si>
  <si>
    <t>Piemonte</t>
  </si>
  <si>
    <t>Lombardia</t>
  </si>
  <si>
    <t>Veneto</t>
  </si>
  <si>
    <t>Emilia-Romagna</t>
  </si>
  <si>
    <t>Toscana</t>
  </si>
  <si>
    <t>Lazio</t>
  </si>
  <si>
    <t>2011</t>
  </si>
  <si>
    <t>Finland</t>
  </si>
  <si>
    <t>Sweden</t>
  </si>
  <si>
    <t>Denmark</t>
  </si>
  <si>
    <t>Germany</t>
  </si>
  <si>
    <t>Austria</t>
  </si>
  <si>
    <t>Slovenia</t>
  </si>
  <si>
    <t>Iceland</t>
  </si>
  <si>
    <t>Estonia</t>
  </si>
  <si>
    <t>France</t>
  </si>
  <si>
    <t>Belgium</t>
  </si>
  <si>
    <t>Netherlands</t>
  </si>
  <si>
    <t>Norway</t>
  </si>
  <si>
    <t>Ireland</t>
  </si>
  <si>
    <t>Czechia</t>
  </si>
  <si>
    <t>Portugal</t>
  </si>
  <si>
    <t>Luxembourg</t>
  </si>
  <si>
    <t>Spain</t>
  </si>
  <si>
    <t>Italy</t>
  </si>
  <si>
    <t>Hungary</t>
  </si>
  <si>
    <t>Lithuania</t>
  </si>
  <si>
    <t>Poland</t>
  </si>
  <si>
    <t>Croatia</t>
  </si>
  <si>
    <t>Latvia</t>
  </si>
  <si>
    <t>Greece</t>
  </si>
  <si>
    <t>Malta</t>
  </si>
  <si>
    <t>Slovakia</t>
  </si>
  <si>
    <t>Bulgaria</t>
  </si>
  <si>
    <t>Romania</t>
  </si>
  <si>
    <t>Cyprus</t>
  </si>
  <si>
    <t>privato</t>
  </si>
  <si>
    <t>pubblico</t>
  </si>
  <si>
    <t>GEO (Labels)</t>
  </si>
  <si>
    <t>European Union - 27 countries (from 2020)</t>
  </si>
  <si>
    <t>Euro area – 20 countries (from 2023)</t>
  </si>
  <si>
    <t>SPESA PRIVATA</t>
  </si>
  <si>
    <t>SPESA PUBBLICA</t>
  </si>
  <si>
    <t>oc_cod_ciclo</t>
  </si>
  <si>
    <t>ripartizione</t>
  </si>
  <si>
    <t>programz</t>
  </si>
  <si>
    <t>COMPETITIVITA</t>
  </si>
  <si>
    <t>ALTRO</t>
  </si>
  <si>
    <t>PON</t>
  </si>
  <si>
    <t>POR</t>
  </si>
  <si>
    <t>PSC</t>
  </si>
  <si>
    <t>CONVERGENZA</t>
  </si>
  <si>
    <t>_2023</t>
  </si>
  <si>
    <t>fondo</t>
  </si>
  <si>
    <t>2007-2013</t>
  </si>
  <si>
    <t>FESR</t>
  </si>
  <si>
    <t>FSE</t>
  </si>
  <si>
    <t>2014-2020</t>
  </si>
  <si>
    <t>tipologia_soggetti</t>
  </si>
  <si>
    <t>Amministrazioni Centrali</t>
  </si>
  <si>
    <t>Amministrazioni Locali</t>
  </si>
  <si>
    <t>Amministrazioni Regionali</t>
  </si>
  <si>
    <t>Imprese pubbliche locali</t>
  </si>
  <si>
    <t>Imprese pubbliche nazionali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</si>
</sst>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-* #,##0.00_-;\-* #,##0.00_-;_-* &quot;-&quot;??_-;_-@_-"/>
    <numFmt numFmtId="166" formatCode="0.0"/>
    <numFmt numFmtId="167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2" fillId="0" borderId="0" xfId="2"/>
    <xf numFmtId="0" fontId="3" fillId="0" borderId="0" xfId="4"/>
    <xf numFmtId="0" fontId="4" fillId="0" borderId="0" xfId="4" applyFont="1"/>
    <xf numFmtId="0" fontId="3" fillId="2" borderId="0" xfId="4" applyFill="1"/>
    <xf numFmtId="0" fontId="3" fillId="3" borderId="0" xfId="4" applyFill="1"/>
    <xf numFmtId="166" fontId="3" fillId="0" borderId="0" xfId="4" applyNumberFormat="1"/>
    <xf numFmtId="166" fontId="3" fillId="3" borderId="0" xfId="4" applyNumberFormat="1" applyFill="1"/>
    <xf numFmtId="166" fontId="4" fillId="3" borderId="1" xfId="4" applyNumberFormat="1" applyFont="1" applyFill="1" applyBorder="1"/>
    <xf numFmtId="166" fontId="4" fillId="3" borderId="2" xfId="4" applyNumberFormat="1" applyFont="1" applyFill="1" applyBorder="1"/>
    <xf numFmtId="166" fontId="4" fillId="0" borderId="3" xfId="4" applyNumberFormat="1" applyFont="1" applyBorder="1"/>
    <xf numFmtId="166" fontId="4" fillId="3" borderId="4" xfId="4" applyNumberFormat="1" applyFont="1" applyFill="1" applyBorder="1"/>
    <xf numFmtId="166" fontId="4" fillId="3" borderId="0" xfId="4" applyNumberFormat="1" applyFont="1" applyFill="1" applyBorder="1"/>
    <xf numFmtId="166" fontId="4" fillId="0" borderId="5" xfId="4" applyNumberFormat="1" applyFont="1" applyBorder="1"/>
    <xf numFmtId="166" fontId="4" fillId="3" borderId="6" xfId="4" applyNumberFormat="1" applyFont="1" applyFill="1" applyBorder="1"/>
    <xf numFmtId="166" fontId="4" fillId="3" borderId="7" xfId="4" applyNumberFormat="1" applyFont="1" applyFill="1" applyBorder="1"/>
    <xf numFmtId="166" fontId="4" fillId="0" borderId="8" xfId="4" applyNumberFormat="1" applyFont="1" applyBorder="1"/>
    <xf numFmtId="166" fontId="4" fillId="3" borderId="9" xfId="4" applyNumberFormat="1" applyFont="1" applyFill="1" applyBorder="1"/>
    <xf numFmtId="166" fontId="4" fillId="3" borderId="10" xfId="4" applyNumberFormat="1" applyFont="1" applyFill="1" applyBorder="1"/>
    <xf numFmtId="166" fontId="4" fillId="0" borderId="11" xfId="4" applyNumberFormat="1" applyFont="1" applyBorder="1"/>
    <xf numFmtId="166" fontId="4" fillId="3" borderId="0" xfId="4" applyNumberFormat="1" applyFont="1" applyFill="1"/>
    <xf numFmtId="166" fontId="4" fillId="0" borderId="0" xfId="4" applyNumberFormat="1" applyFont="1"/>
    <xf numFmtId="166" fontId="3" fillId="2" borderId="0" xfId="4" applyNumberFormat="1" applyFill="1"/>
    <xf numFmtId="167" fontId="0" fillId="0" borderId="0" xfId="1" applyNumberFormat="1" applyFont="1"/>
  </cellXfs>
  <cellStyles count="5">
    <cellStyle name="Migliaia" xfId="1" builtinId="3"/>
    <cellStyle name="Migliaia 2" xfId="3"/>
    <cellStyle name="Normale" xfId="0" builtinId="0"/>
    <cellStyle name="Normale 2" xfId="2"/>
    <cellStyle name="Normale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 2.1.1'!$B$1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'Figura 2.1.1'!$A$2:$A$30</c:f>
              <c:strCache>
                <c:ptCount val="29"/>
                <c:pt idx="0">
                  <c:v>Finland</c:v>
                </c:pt>
                <c:pt idx="1">
                  <c:v>Sweden</c:v>
                </c:pt>
                <c:pt idx="2">
                  <c:v>Denmark</c:v>
                </c:pt>
                <c:pt idx="3">
                  <c:v>Germany</c:v>
                </c:pt>
                <c:pt idx="4">
                  <c:v>Austria</c:v>
                </c:pt>
                <c:pt idx="5">
                  <c:v>Slovenia</c:v>
                </c:pt>
                <c:pt idx="6">
                  <c:v>Iceland</c:v>
                </c:pt>
                <c:pt idx="7">
                  <c:v>Estonia</c:v>
                </c:pt>
                <c:pt idx="8">
                  <c:v>France</c:v>
                </c:pt>
                <c:pt idx="9">
                  <c:v>Belgium</c:v>
                </c:pt>
                <c:pt idx="10">
                  <c:v>Netherlands</c:v>
                </c:pt>
                <c:pt idx="11">
                  <c:v>Norway</c:v>
                </c:pt>
                <c:pt idx="12">
                  <c:v>Ireland</c:v>
                </c:pt>
                <c:pt idx="13">
                  <c:v>Czechia</c:v>
                </c:pt>
                <c:pt idx="14">
                  <c:v>Portugal</c:v>
                </c:pt>
                <c:pt idx="15">
                  <c:v>Luxembourg</c:v>
                </c:pt>
                <c:pt idx="16">
                  <c:v>Spain</c:v>
                </c:pt>
                <c:pt idx="17">
                  <c:v>Italy</c:v>
                </c:pt>
                <c:pt idx="18">
                  <c:v>Hungary</c:v>
                </c:pt>
                <c:pt idx="19">
                  <c:v>Lithuania</c:v>
                </c:pt>
                <c:pt idx="20">
                  <c:v>Poland</c:v>
                </c:pt>
                <c:pt idx="21">
                  <c:v>Croatia</c:v>
                </c:pt>
                <c:pt idx="22">
                  <c:v>Latvia</c:v>
                </c:pt>
                <c:pt idx="23">
                  <c:v>Greece</c:v>
                </c:pt>
                <c:pt idx="24">
                  <c:v>Malta</c:v>
                </c:pt>
                <c:pt idx="25">
                  <c:v>Slovakia</c:v>
                </c:pt>
                <c:pt idx="26">
                  <c:v>Bulgaria</c:v>
                </c:pt>
                <c:pt idx="27">
                  <c:v>Romania</c:v>
                </c:pt>
                <c:pt idx="28">
                  <c:v>Cyprus</c:v>
                </c:pt>
              </c:strCache>
            </c:strRef>
          </c:cat>
          <c:val>
            <c:numRef>
              <c:f>'Figura 2.1.1'!$B$2:$B$30</c:f>
              <c:numCache>
                <c:formatCode>General</c:formatCode>
                <c:ptCount val="29"/>
                <c:pt idx="0">
                  <c:v>3.62</c:v>
                </c:pt>
                <c:pt idx="1">
                  <c:v>3.19</c:v>
                </c:pt>
                <c:pt idx="2">
                  <c:v>2.94</c:v>
                </c:pt>
                <c:pt idx="3">
                  <c:v>2.81</c:v>
                </c:pt>
                <c:pt idx="4">
                  <c:v>2.67</c:v>
                </c:pt>
                <c:pt idx="5">
                  <c:v>2.41</c:v>
                </c:pt>
                <c:pt idx="6">
                  <c:v>2.4</c:v>
                </c:pt>
                <c:pt idx="7">
                  <c:v>2.31</c:v>
                </c:pt>
                <c:pt idx="8">
                  <c:v>2.19</c:v>
                </c:pt>
                <c:pt idx="9">
                  <c:v>2.17</c:v>
                </c:pt>
                <c:pt idx="10">
                  <c:v>1.88</c:v>
                </c:pt>
                <c:pt idx="11">
                  <c:v>1.62</c:v>
                </c:pt>
                <c:pt idx="12">
                  <c:v>1.55</c:v>
                </c:pt>
                <c:pt idx="13">
                  <c:v>1.54</c:v>
                </c:pt>
                <c:pt idx="14">
                  <c:v>1.46</c:v>
                </c:pt>
                <c:pt idx="15">
                  <c:v>1.42</c:v>
                </c:pt>
                <c:pt idx="16">
                  <c:v>1.33</c:v>
                </c:pt>
                <c:pt idx="17">
                  <c:v>1.2</c:v>
                </c:pt>
                <c:pt idx="18">
                  <c:v>1.18</c:v>
                </c:pt>
                <c:pt idx="19">
                  <c:v>0.9</c:v>
                </c:pt>
                <c:pt idx="20">
                  <c:v>0.75</c:v>
                </c:pt>
                <c:pt idx="21">
                  <c:v>0.74</c:v>
                </c:pt>
                <c:pt idx="22">
                  <c:v>0.72</c:v>
                </c:pt>
                <c:pt idx="23">
                  <c:v>0.68</c:v>
                </c:pt>
                <c:pt idx="24">
                  <c:v>0.67</c:v>
                </c:pt>
                <c:pt idx="25">
                  <c:v>0.65</c:v>
                </c:pt>
                <c:pt idx="26">
                  <c:v>0.53</c:v>
                </c:pt>
                <c:pt idx="27">
                  <c:v>0.47</c:v>
                </c:pt>
                <c:pt idx="28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4-42A4-A07A-A3734FFE4DE6}"/>
            </c:ext>
          </c:extLst>
        </c:ser>
        <c:ser>
          <c:idx val="1"/>
          <c:order val="1"/>
          <c:tx>
            <c:strRef>
              <c:f>'Figura 2.1.1'!$C$1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'Figura 2.1.1'!$A$2:$A$30</c:f>
              <c:strCache>
                <c:ptCount val="29"/>
                <c:pt idx="0">
                  <c:v>Finland</c:v>
                </c:pt>
                <c:pt idx="1">
                  <c:v>Sweden</c:v>
                </c:pt>
                <c:pt idx="2">
                  <c:v>Denmark</c:v>
                </c:pt>
                <c:pt idx="3">
                  <c:v>Germany</c:v>
                </c:pt>
                <c:pt idx="4">
                  <c:v>Austria</c:v>
                </c:pt>
                <c:pt idx="5">
                  <c:v>Slovenia</c:v>
                </c:pt>
                <c:pt idx="6">
                  <c:v>Iceland</c:v>
                </c:pt>
                <c:pt idx="7">
                  <c:v>Estonia</c:v>
                </c:pt>
                <c:pt idx="8">
                  <c:v>France</c:v>
                </c:pt>
                <c:pt idx="9">
                  <c:v>Belgium</c:v>
                </c:pt>
                <c:pt idx="10">
                  <c:v>Netherlands</c:v>
                </c:pt>
                <c:pt idx="11">
                  <c:v>Norway</c:v>
                </c:pt>
                <c:pt idx="12">
                  <c:v>Ireland</c:v>
                </c:pt>
                <c:pt idx="13">
                  <c:v>Czechia</c:v>
                </c:pt>
                <c:pt idx="14">
                  <c:v>Portugal</c:v>
                </c:pt>
                <c:pt idx="15">
                  <c:v>Luxembourg</c:v>
                </c:pt>
                <c:pt idx="16">
                  <c:v>Spain</c:v>
                </c:pt>
                <c:pt idx="17">
                  <c:v>Italy</c:v>
                </c:pt>
                <c:pt idx="18">
                  <c:v>Hungary</c:v>
                </c:pt>
                <c:pt idx="19">
                  <c:v>Lithuania</c:v>
                </c:pt>
                <c:pt idx="20">
                  <c:v>Poland</c:v>
                </c:pt>
                <c:pt idx="21">
                  <c:v>Croatia</c:v>
                </c:pt>
                <c:pt idx="22">
                  <c:v>Latvia</c:v>
                </c:pt>
                <c:pt idx="23">
                  <c:v>Greece</c:v>
                </c:pt>
                <c:pt idx="24">
                  <c:v>Malta</c:v>
                </c:pt>
                <c:pt idx="25">
                  <c:v>Slovakia</c:v>
                </c:pt>
                <c:pt idx="26">
                  <c:v>Bulgaria</c:v>
                </c:pt>
                <c:pt idx="27">
                  <c:v>Romania</c:v>
                </c:pt>
                <c:pt idx="28">
                  <c:v>Cyprus</c:v>
                </c:pt>
              </c:strCache>
            </c:strRef>
          </c:cat>
          <c:val>
            <c:numRef>
              <c:f>'Figura 2.1.1'!$C$2:$C$30</c:f>
              <c:numCache>
                <c:formatCode>General</c:formatCode>
                <c:ptCount val="29"/>
                <c:pt idx="0">
                  <c:v>2.99</c:v>
                </c:pt>
                <c:pt idx="1">
                  <c:v>3.4</c:v>
                </c:pt>
                <c:pt idx="2">
                  <c:v>2.76</c:v>
                </c:pt>
                <c:pt idx="3">
                  <c:v>3.13</c:v>
                </c:pt>
                <c:pt idx="4">
                  <c:v>3.26</c:v>
                </c:pt>
                <c:pt idx="5">
                  <c:v>2.13</c:v>
                </c:pt>
                <c:pt idx="6">
                  <c:v>2.8</c:v>
                </c:pt>
                <c:pt idx="7">
                  <c:v>1.77</c:v>
                </c:pt>
                <c:pt idx="8">
                  <c:v>2.2200000000000002</c:v>
                </c:pt>
                <c:pt idx="9">
                  <c:v>3.43</c:v>
                </c:pt>
                <c:pt idx="10">
                  <c:v>2.27</c:v>
                </c:pt>
                <c:pt idx="11">
                  <c:v>1.94</c:v>
                </c:pt>
                <c:pt idx="12">
                  <c:v>1.1100000000000001</c:v>
                </c:pt>
                <c:pt idx="13">
                  <c:v>2</c:v>
                </c:pt>
                <c:pt idx="14">
                  <c:v>1.67</c:v>
                </c:pt>
                <c:pt idx="15">
                  <c:v>1.04</c:v>
                </c:pt>
                <c:pt idx="16">
                  <c:v>1.41</c:v>
                </c:pt>
                <c:pt idx="17">
                  <c:v>1.43</c:v>
                </c:pt>
                <c:pt idx="18">
                  <c:v>1.64</c:v>
                </c:pt>
                <c:pt idx="19">
                  <c:v>1.1000000000000001</c:v>
                </c:pt>
                <c:pt idx="20">
                  <c:v>1.43</c:v>
                </c:pt>
                <c:pt idx="21">
                  <c:v>1.24</c:v>
                </c:pt>
                <c:pt idx="22">
                  <c:v>0.75</c:v>
                </c:pt>
                <c:pt idx="23">
                  <c:v>1.46</c:v>
                </c:pt>
                <c:pt idx="24">
                  <c:v>0.65</c:v>
                </c:pt>
                <c:pt idx="25">
                  <c:v>0.92</c:v>
                </c:pt>
                <c:pt idx="26">
                  <c:v>0.77</c:v>
                </c:pt>
                <c:pt idx="27">
                  <c:v>0.47</c:v>
                </c:pt>
                <c:pt idx="28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4-42A4-A07A-A3734FFE4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468736"/>
        <c:axId val="308113344"/>
      </c:barChart>
      <c:catAx>
        <c:axId val="132468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it-IT"/>
          </a:p>
        </c:txPr>
        <c:crossAx val="308113344"/>
        <c:crosses val="autoZero"/>
        <c:auto val="1"/>
        <c:lblAlgn val="ctr"/>
        <c:lblOffset val="100"/>
        <c:noMultiLvlLbl val="0"/>
      </c:catAx>
      <c:valAx>
        <c:axId val="3081133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3246873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100" b="0" i="0" baseline="0">
                <a:effectLst/>
              </a:rPr>
              <a:t>COMPETITIVITA - 2007-2013</a:t>
            </a:r>
            <a:endParaRPr lang="it-I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'Figura 3.2.4'!$C$2:$D$2</c:f>
              <c:strCache>
                <c:ptCount val="2"/>
                <c:pt idx="0">
                  <c:v>ALTRO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'Figura 3.2.4'!$E$1:$N$1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'Figura 3.2.4'!$E$2:$N$2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5825290</c:v>
                </c:pt>
                <c:pt idx="3">
                  <c:v>12160538</c:v>
                </c:pt>
                <c:pt idx="4">
                  <c:v>10747247</c:v>
                </c:pt>
                <c:pt idx="5">
                  <c:v>14787470</c:v>
                </c:pt>
                <c:pt idx="6">
                  <c:v>22278407</c:v>
                </c:pt>
                <c:pt idx="7">
                  <c:v>10810644</c:v>
                </c:pt>
                <c:pt idx="8">
                  <c:v>18081643</c:v>
                </c:pt>
                <c:pt idx="9">
                  <c:v>-19493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D-4D79-87B6-525592979EBD}"/>
            </c:ext>
          </c:extLst>
        </c:ser>
        <c:ser>
          <c:idx val="1"/>
          <c:order val="1"/>
          <c:tx>
            <c:strRef>
              <c:f>'Figura 3.2.4'!$C$3:$D$3</c:f>
              <c:strCache>
                <c:ptCount val="2"/>
                <c:pt idx="0">
                  <c:v>FESR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'Figura 3.2.4'!$E$1:$N$1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'Figura 3.2.4'!$E$3:$N$3</c:f>
              <c:numCache>
                <c:formatCode>General</c:formatCode>
                <c:ptCount val="10"/>
                <c:pt idx="0">
                  <c:v>3332972</c:v>
                </c:pt>
                <c:pt idx="1">
                  <c:v>81605728</c:v>
                </c:pt>
                <c:pt idx="2">
                  <c:v>84650928</c:v>
                </c:pt>
                <c:pt idx="3">
                  <c:v>180760160</c:v>
                </c:pt>
                <c:pt idx="4">
                  <c:v>210001264</c:v>
                </c:pt>
                <c:pt idx="5">
                  <c:v>222581952</c:v>
                </c:pt>
                <c:pt idx="6">
                  <c:v>207412848</c:v>
                </c:pt>
                <c:pt idx="7">
                  <c:v>176017200</c:v>
                </c:pt>
                <c:pt idx="8">
                  <c:v>145666896</c:v>
                </c:pt>
                <c:pt idx="9">
                  <c:v>-13187395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D-4D79-87B6-525592979EBD}"/>
            </c:ext>
          </c:extLst>
        </c:ser>
        <c:ser>
          <c:idx val="2"/>
          <c:order val="2"/>
          <c:tx>
            <c:strRef>
              <c:f>'Figura 3.2.4'!$C$4:$D$4</c:f>
              <c:strCache>
                <c:ptCount val="2"/>
                <c:pt idx="0">
                  <c:v>PSC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'Figura 3.2.4'!$E$1:$N$1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'Figura 3.2.4'!$E$4:$N$4</c:f>
              <c:numCache>
                <c:formatCode>General</c:formatCode>
                <c:ptCount val="10"/>
                <c:pt idx="0">
                  <c:v>307430</c:v>
                </c:pt>
                <c:pt idx="1">
                  <c:v>904202</c:v>
                </c:pt>
                <c:pt idx="2">
                  <c:v>503849</c:v>
                </c:pt>
                <c:pt idx="3">
                  <c:v>3457705</c:v>
                </c:pt>
                <c:pt idx="4">
                  <c:v>6707080</c:v>
                </c:pt>
                <c:pt idx="5">
                  <c:v>4628552</c:v>
                </c:pt>
                <c:pt idx="6">
                  <c:v>13974469</c:v>
                </c:pt>
                <c:pt idx="7">
                  <c:v>12289756</c:v>
                </c:pt>
                <c:pt idx="8">
                  <c:v>19780039</c:v>
                </c:pt>
                <c:pt idx="9">
                  <c:v>17972100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1D-4D79-87B6-525592979EBD}"/>
            </c:ext>
          </c:extLst>
        </c:ser>
        <c:ser>
          <c:idx val="3"/>
          <c:order val="3"/>
          <c:tx>
            <c:strRef>
              <c:f>'Figura 3.2.4'!$C$5:$D$5</c:f>
              <c:strCache>
                <c:ptCount val="2"/>
                <c:pt idx="0">
                  <c:v>FSE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'Figura 3.2.4'!$E$1:$N$1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'Figura 3.2.4'!$E$5:$N$5</c:f>
              <c:numCache>
                <c:formatCode>General</c:formatCode>
                <c:ptCount val="10"/>
                <c:pt idx="0">
                  <c:v>909512</c:v>
                </c:pt>
                <c:pt idx="1">
                  <c:v>3027234</c:v>
                </c:pt>
                <c:pt idx="2">
                  <c:v>10194109</c:v>
                </c:pt>
                <c:pt idx="3">
                  <c:v>6910005</c:v>
                </c:pt>
                <c:pt idx="4">
                  <c:v>10384719</c:v>
                </c:pt>
                <c:pt idx="5">
                  <c:v>8568246</c:v>
                </c:pt>
                <c:pt idx="6">
                  <c:v>11726618</c:v>
                </c:pt>
                <c:pt idx="7">
                  <c:v>27803786</c:v>
                </c:pt>
                <c:pt idx="8">
                  <c:v>5495949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1D-4D79-87B6-525592979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629936"/>
        <c:axId val="1357632016"/>
      </c:lineChart>
      <c:catAx>
        <c:axId val="135762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7632016"/>
        <c:crosses val="autoZero"/>
        <c:auto val="1"/>
        <c:lblAlgn val="ctr"/>
        <c:lblOffset val="100"/>
        <c:noMultiLvlLbl val="0"/>
      </c:catAx>
      <c:valAx>
        <c:axId val="1357632016"/>
        <c:scaling>
          <c:orientation val="minMax"/>
          <c:max val="40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7629936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COMPETITIVITA</a:t>
            </a:r>
            <a:r>
              <a:rPr lang="it-IT" baseline="0"/>
              <a:t> - 2007-2013</a:t>
            </a:r>
            <a:endParaRPr lang="it-I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'Figura 3.2.5'!$C$2:$D$2</c:f>
              <c:strCache>
                <c:ptCount val="2"/>
                <c:pt idx="0">
                  <c:v>ALTRO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'Figura 3.2.5'!$E$1:$N$1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'Figura 3.2.5'!$E$2:$N$2</c:f>
              <c:numCache>
                <c:formatCode>General</c:formatCode>
                <c:ptCount val="10"/>
                <c:pt idx="1">
                  <c:v>1632619</c:v>
                </c:pt>
                <c:pt idx="2">
                  <c:v>953717</c:v>
                </c:pt>
                <c:pt idx="3">
                  <c:v>1034852</c:v>
                </c:pt>
                <c:pt idx="4">
                  <c:v>8318417</c:v>
                </c:pt>
                <c:pt idx="5">
                  <c:v>885163</c:v>
                </c:pt>
                <c:pt idx="6">
                  <c:v>11553199</c:v>
                </c:pt>
                <c:pt idx="7">
                  <c:v>10076461</c:v>
                </c:pt>
                <c:pt idx="8">
                  <c:v>2074197</c:v>
                </c:pt>
                <c:pt idx="9">
                  <c:v>4339957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4-43DB-8D9B-C9C05612CC60}"/>
            </c:ext>
          </c:extLst>
        </c:ser>
        <c:ser>
          <c:idx val="1"/>
          <c:order val="1"/>
          <c:tx>
            <c:strRef>
              <c:f>'Figura 3.2.5'!$C$3:$D$3</c:f>
              <c:strCache>
                <c:ptCount val="2"/>
                <c:pt idx="0">
                  <c:v>PON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'Figura 3.2.5'!$E$1:$N$1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'Figura 3.2.5'!$E$3:$N$3</c:f>
              <c:numCache>
                <c:formatCode>_-* #,##0\ _€_-;\-* #,##0\ _€_-;_-* "-"??\ _€_-;_-@_-</c:formatCode>
                <c:ptCount val="10"/>
                <c:pt idx="0">
                  <c:v>499743</c:v>
                </c:pt>
                <c:pt idx="1">
                  <c:v>173980140</c:v>
                </c:pt>
                <c:pt idx="2">
                  <c:v>949000</c:v>
                </c:pt>
                <c:pt idx="3">
                  <c:v>60443557</c:v>
                </c:pt>
                <c:pt idx="4">
                  <c:v>164812791</c:v>
                </c:pt>
                <c:pt idx="5">
                  <c:v>126172544</c:v>
                </c:pt>
                <c:pt idx="6">
                  <c:v>62162430</c:v>
                </c:pt>
                <c:pt idx="7">
                  <c:v>16182362</c:v>
                </c:pt>
                <c:pt idx="8">
                  <c:v>7564572</c:v>
                </c:pt>
                <c:pt idx="9">
                  <c:v>-158754199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4-43DB-8D9B-C9C05612CC60}"/>
            </c:ext>
          </c:extLst>
        </c:ser>
        <c:ser>
          <c:idx val="2"/>
          <c:order val="2"/>
          <c:tx>
            <c:strRef>
              <c:f>'Figura 3.2.5'!$C$4:$D$4</c:f>
              <c:strCache>
                <c:ptCount val="2"/>
                <c:pt idx="0">
                  <c:v>POR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'Figura 3.2.5'!$E$1:$N$1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'Figura 3.2.5'!$E$4:$N$4</c:f>
              <c:numCache>
                <c:formatCode>General</c:formatCode>
                <c:ptCount val="10"/>
                <c:pt idx="0">
                  <c:v>4242484</c:v>
                </c:pt>
                <c:pt idx="1">
                  <c:v>85826905</c:v>
                </c:pt>
                <c:pt idx="2">
                  <c:v>100719301</c:v>
                </c:pt>
                <c:pt idx="3">
                  <c:v>199972980</c:v>
                </c:pt>
                <c:pt idx="4">
                  <c:v>231604170</c:v>
                </c:pt>
                <c:pt idx="5">
                  <c:v>245765878</c:v>
                </c:pt>
                <c:pt idx="6">
                  <c:v>251497569</c:v>
                </c:pt>
                <c:pt idx="7">
                  <c:v>218536483</c:v>
                </c:pt>
                <c:pt idx="8">
                  <c:v>169060409</c:v>
                </c:pt>
                <c:pt idx="9" formatCode="_-* #,##0\ _€_-;\-* #,##0\ _€_-;_-* &quot;-&quot;??\ _€_-;_-@_-">
                  <c:v>-12452166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34-43DB-8D9B-C9C05612CC60}"/>
            </c:ext>
          </c:extLst>
        </c:ser>
        <c:ser>
          <c:idx val="3"/>
          <c:order val="3"/>
          <c:tx>
            <c:strRef>
              <c:f>'Figura 3.2.5'!$C$5:$D$5</c:f>
              <c:strCache>
                <c:ptCount val="2"/>
                <c:pt idx="0">
                  <c:v>PSC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'Figura 3.2.5'!$E$1:$N$1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'Figura 3.2.5'!$E$5:$N$5</c:f>
              <c:numCache>
                <c:formatCode>_-* #,##0\ _€_-;\-* #,##0\ _€_-;_-* "-"??\ _€_-;_-@_-</c:formatCode>
                <c:ptCount val="10"/>
                <c:pt idx="0">
                  <c:v>515199</c:v>
                </c:pt>
                <c:pt idx="1">
                  <c:v>229749</c:v>
                </c:pt>
                <c:pt idx="2">
                  <c:v>136545</c:v>
                </c:pt>
                <c:pt idx="3">
                  <c:v>4034096</c:v>
                </c:pt>
                <c:pt idx="4">
                  <c:v>12117740</c:v>
                </c:pt>
                <c:pt idx="5">
                  <c:v>5872287</c:v>
                </c:pt>
                <c:pt idx="6">
                  <c:v>16662059</c:v>
                </c:pt>
                <c:pt idx="7">
                  <c:v>12248713</c:v>
                </c:pt>
                <c:pt idx="8">
                  <c:v>23330556</c:v>
                </c:pt>
                <c:pt idx="9">
                  <c:v>20955260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34-43DB-8D9B-C9C05612C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0958096"/>
        <c:axId val="1640972240"/>
      </c:lineChart>
      <c:catAx>
        <c:axId val="164095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0972240"/>
        <c:crosses val="autoZero"/>
        <c:auto val="1"/>
        <c:lblAlgn val="ctr"/>
        <c:lblOffset val="100"/>
        <c:noMultiLvlLbl val="0"/>
      </c:catAx>
      <c:valAx>
        <c:axId val="164097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095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CONVERGENZA</a:t>
            </a:r>
            <a:r>
              <a:rPr lang="it-IT" baseline="0"/>
              <a:t> - 2007-2013</a:t>
            </a:r>
            <a:endParaRPr lang="it-I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'Figura 3.2.5'!$C$6:$D$6</c:f>
              <c:strCache>
                <c:ptCount val="2"/>
                <c:pt idx="0">
                  <c:v>ALTRO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'Figura 3.2.5'!$E$1:$M$1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'Figura 3.2.5'!$E$6:$M$6</c:f>
              <c:numCache>
                <c:formatCode>General</c:formatCode>
                <c:ptCount val="9"/>
                <c:pt idx="4">
                  <c:v>594000</c:v>
                </c:pt>
                <c:pt idx="5">
                  <c:v>70576</c:v>
                </c:pt>
                <c:pt idx="6">
                  <c:v>23369023</c:v>
                </c:pt>
                <c:pt idx="7">
                  <c:v>34069557</c:v>
                </c:pt>
                <c:pt idx="8">
                  <c:v>22131367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D-46E9-8A5E-87EDC4BEAC1B}"/>
            </c:ext>
          </c:extLst>
        </c:ser>
        <c:ser>
          <c:idx val="1"/>
          <c:order val="1"/>
          <c:tx>
            <c:strRef>
              <c:f>'Figura 3.2.5'!$C$7:$D$7</c:f>
              <c:strCache>
                <c:ptCount val="2"/>
                <c:pt idx="0">
                  <c:v>PON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'Figura 3.2.5'!$E$1:$M$1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'Figura 3.2.5'!$E$7:$M$7</c:f>
              <c:numCache>
                <c:formatCode>General</c:formatCode>
                <c:ptCount val="9"/>
                <c:pt idx="0">
                  <c:v>14054544</c:v>
                </c:pt>
                <c:pt idx="1">
                  <c:v>43322367</c:v>
                </c:pt>
                <c:pt idx="2">
                  <c:v>21137126</c:v>
                </c:pt>
                <c:pt idx="3">
                  <c:v>128386641</c:v>
                </c:pt>
                <c:pt idx="4">
                  <c:v>66927071</c:v>
                </c:pt>
                <c:pt idx="5">
                  <c:v>233299471</c:v>
                </c:pt>
                <c:pt idx="6">
                  <c:v>149113703</c:v>
                </c:pt>
                <c:pt idx="7">
                  <c:v>34188324</c:v>
                </c:pt>
                <c:pt idx="8">
                  <c:v>18927452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D-46E9-8A5E-87EDC4BEAC1B}"/>
            </c:ext>
          </c:extLst>
        </c:ser>
        <c:ser>
          <c:idx val="2"/>
          <c:order val="2"/>
          <c:tx>
            <c:strRef>
              <c:f>'Figura 3.2.5'!$C$8:$D$8</c:f>
              <c:strCache>
                <c:ptCount val="2"/>
                <c:pt idx="0">
                  <c:v>POR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'Figura 3.2.5'!$E$1:$M$1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'Figura 3.2.5'!$E$8:$M$8</c:f>
              <c:numCache>
                <c:formatCode>General</c:formatCode>
                <c:ptCount val="9"/>
                <c:pt idx="0">
                  <c:v>3388</c:v>
                </c:pt>
                <c:pt idx="1">
                  <c:v>27304998</c:v>
                </c:pt>
                <c:pt idx="2">
                  <c:v>25254961</c:v>
                </c:pt>
                <c:pt idx="3">
                  <c:v>33451261</c:v>
                </c:pt>
                <c:pt idx="4">
                  <c:v>42559872</c:v>
                </c:pt>
                <c:pt idx="5">
                  <c:v>45248212</c:v>
                </c:pt>
                <c:pt idx="6">
                  <c:v>106286552</c:v>
                </c:pt>
                <c:pt idx="7">
                  <c:v>99280213</c:v>
                </c:pt>
                <c:pt idx="8">
                  <c:v>24009076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1D-46E9-8A5E-87EDC4BEA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0958096"/>
        <c:axId val="1640972240"/>
      </c:lineChart>
      <c:catAx>
        <c:axId val="164095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0972240"/>
        <c:crosses val="autoZero"/>
        <c:auto val="1"/>
        <c:lblAlgn val="ctr"/>
        <c:lblOffset val="100"/>
        <c:noMultiLvlLbl val="0"/>
      </c:catAx>
      <c:valAx>
        <c:axId val="164097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095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COMPETITIVITA</a:t>
            </a:r>
            <a:r>
              <a:rPr lang="it-IT" baseline="0"/>
              <a:t> - 2014-2020</a:t>
            </a:r>
            <a:endParaRPr lang="it-I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'Figura 3.2.5'!$C$10:$D$10</c:f>
              <c:strCache>
                <c:ptCount val="2"/>
                <c:pt idx="0">
                  <c:v>ALTRO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'Figura 3.2.5'!$K$1:$T$1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'Figura 3.2.5'!$K$10:$T$10</c:f>
              <c:numCache>
                <c:formatCode>General</c:formatCode>
                <c:ptCount val="10"/>
                <c:pt idx="1">
                  <c:v>1200000</c:v>
                </c:pt>
                <c:pt idx="2">
                  <c:v>355600</c:v>
                </c:pt>
                <c:pt idx="3">
                  <c:v>2609374</c:v>
                </c:pt>
                <c:pt idx="4">
                  <c:v>8927918</c:v>
                </c:pt>
                <c:pt idx="5">
                  <c:v>32149769</c:v>
                </c:pt>
                <c:pt idx="6">
                  <c:v>38639958</c:v>
                </c:pt>
                <c:pt idx="7">
                  <c:v>38649148</c:v>
                </c:pt>
                <c:pt idx="8">
                  <c:v>25044522</c:v>
                </c:pt>
                <c:pt idx="9">
                  <c:v>12297036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5-4320-92B6-AB453AE94AC4}"/>
            </c:ext>
          </c:extLst>
        </c:ser>
        <c:ser>
          <c:idx val="1"/>
          <c:order val="1"/>
          <c:tx>
            <c:strRef>
              <c:f>'Figura 3.2.5'!$C$11:$D$11</c:f>
              <c:strCache>
                <c:ptCount val="2"/>
                <c:pt idx="0">
                  <c:v>PON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'Figura 3.2.5'!$K$1:$T$1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'Figura 3.2.5'!$K$11:$T$11</c:f>
              <c:numCache>
                <c:formatCode>_-* #,##0\ _€_-;\-* #,##0\ _€_-;_-* "-"??\ _€_-;_-@_-</c:formatCode>
                <c:ptCount val="10"/>
                <c:pt idx="1">
                  <c:v>1530000</c:v>
                </c:pt>
                <c:pt idx="2">
                  <c:v>40190</c:v>
                </c:pt>
                <c:pt idx="3">
                  <c:v>5543937</c:v>
                </c:pt>
                <c:pt idx="4">
                  <c:v>36141465</c:v>
                </c:pt>
                <c:pt idx="5">
                  <c:v>53536025</c:v>
                </c:pt>
                <c:pt idx="6">
                  <c:v>35118404</c:v>
                </c:pt>
                <c:pt idx="7">
                  <c:v>58691784</c:v>
                </c:pt>
                <c:pt idx="8">
                  <c:v>112811632</c:v>
                </c:pt>
                <c:pt idx="9">
                  <c:v>74767133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5-4320-92B6-AB453AE94AC4}"/>
            </c:ext>
          </c:extLst>
        </c:ser>
        <c:ser>
          <c:idx val="2"/>
          <c:order val="2"/>
          <c:tx>
            <c:strRef>
              <c:f>'Figura 3.2.5'!$C$12:$D$12</c:f>
              <c:strCache>
                <c:ptCount val="2"/>
                <c:pt idx="0">
                  <c:v>POR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'Figura 3.2.5'!$K$1:$T$1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'Figura 3.2.5'!$K$12:$T$12</c:f>
              <c:numCache>
                <c:formatCode>General</c:formatCode>
                <c:ptCount val="10"/>
                <c:pt idx="0">
                  <c:v>5709</c:v>
                </c:pt>
                <c:pt idx="1">
                  <c:v>23759902</c:v>
                </c:pt>
                <c:pt idx="2">
                  <c:v>28945320</c:v>
                </c:pt>
                <c:pt idx="3">
                  <c:v>77357427</c:v>
                </c:pt>
                <c:pt idx="4">
                  <c:v>293484766</c:v>
                </c:pt>
                <c:pt idx="5">
                  <c:v>252507707</c:v>
                </c:pt>
                <c:pt idx="6">
                  <c:v>217768616</c:v>
                </c:pt>
                <c:pt idx="7">
                  <c:v>212900428</c:v>
                </c:pt>
                <c:pt idx="8">
                  <c:v>233265011</c:v>
                </c:pt>
                <c:pt idx="9">
                  <c:v>100299790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25-4320-92B6-AB453AE94AC4}"/>
            </c:ext>
          </c:extLst>
        </c:ser>
        <c:ser>
          <c:idx val="3"/>
          <c:order val="3"/>
          <c:tx>
            <c:strRef>
              <c:f>'Figura 3.2.5'!$C$13:$D$13</c:f>
              <c:strCache>
                <c:ptCount val="2"/>
                <c:pt idx="0">
                  <c:v>PSC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'Figura 3.2.5'!$K$1:$T$1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'Figura 3.2.5'!$K$13:$T$13</c:f>
              <c:numCache>
                <c:formatCode>General</c:formatCode>
                <c:ptCount val="10"/>
                <c:pt idx="3">
                  <c:v>409172</c:v>
                </c:pt>
                <c:pt idx="4">
                  <c:v>401928</c:v>
                </c:pt>
                <c:pt idx="5">
                  <c:v>6854523</c:v>
                </c:pt>
                <c:pt idx="6">
                  <c:v>12978738</c:v>
                </c:pt>
                <c:pt idx="7">
                  <c:v>25462860</c:v>
                </c:pt>
                <c:pt idx="8">
                  <c:v>21538774</c:v>
                </c:pt>
                <c:pt idx="9">
                  <c:v>36804579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25-4320-92B6-AB453AE94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0958096"/>
        <c:axId val="1640972240"/>
      </c:lineChart>
      <c:catAx>
        <c:axId val="164095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0972240"/>
        <c:crosses val="autoZero"/>
        <c:auto val="1"/>
        <c:lblAlgn val="ctr"/>
        <c:lblOffset val="100"/>
        <c:noMultiLvlLbl val="0"/>
      </c:catAx>
      <c:valAx>
        <c:axId val="164097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095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CONVERGENZA</a:t>
            </a:r>
            <a:r>
              <a:rPr lang="it-IT" baseline="0"/>
              <a:t> - 2014-2020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'Figura 3.2.5'!$C$14:$D$14</c:f>
              <c:strCache>
                <c:ptCount val="2"/>
                <c:pt idx="0">
                  <c:v>ALTRO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'Figura 3.2.5'!$K$1:$T$1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'Figura 3.2.5'!$K$14:$T$14</c:f>
              <c:numCache>
                <c:formatCode>General</c:formatCode>
                <c:ptCount val="10"/>
                <c:pt idx="0">
                  <c:v>40000</c:v>
                </c:pt>
                <c:pt idx="1">
                  <c:v>294836</c:v>
                </c:pt>
                <c:pt idx="2">
                  <c:v>230358</c:v>
                </c:pt>
                <c:pt idx="3">
                  <c:v>765747</c:v>
                </c:pt>
                <c:pt idx="4">
                  <c:v>2267128</c:v>
                </c:pt>
                <c:pt idx="5">
                  <c:v>6874686</c:v>
                </c:pt>
                <c:pt idx="6">
                  <c:v>7387179</c:v>
                </c:pt>
                <c:pt idx="7">
                  <c:v>12924589</c:v>
                </c:pt>
                <c:pt idx="8">
                  <c:v>10038263</c:v>
                </c:pt>
                <c:pt idx="9">
                  <c:v>5955064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9-4DD5-B1AE-5376343DE3C1}"/>
            </c:ext>
          </c:extLst>
        </c:ser>
        <c:ser>
          <c:idx val="1"/>
          <c:order val="1"/>
          <c:tx>
            <c:strRef>
              <c:f>'Figura 3.2.5'!$C$15:$D$15</c:f>
              <c:strCache>
                <c:ptCount val="2"/>
                <c:pt idx="0">
                  <c:v>PON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'Figura 3.2.5'!$K$1:$T$1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'Figura 3.2.5'!$K$15:$T$15</c:f>
              <c:numCache>
                <c:formatCode>General</c:formatCode>
                <c:ptCount val="10"/>
                <c:pt idx="2">
                  <c:v>37312</c:v>
                </c:pt>
                <c:pt idx="3">
                  <c:v>9833369</c:v>
                </c:pt>
                <c:pt idx="4">
                  <c:v>76765995</c:v>
                </c:pt>
                <c:pt idx="5">
                  <c:v>103772914</c:v>
                </c:pt>
                <c:pt idx="6">
                  <c:v>115687633</c:v>
                </c:pt>
                <c:pt idx="7">
                  <c:v>122501416</c:v>
                </c:pt>
                <c:pt idx="8">
                  <c:v>137882030</c:v>
                </c:pt>
                <c:pt idx="9">
                  <c:v>73683719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9-4DD5-B1AE-5376343DE3C1}"/>
            </c:ext>
          </c:extLst>
        </c:ser>
        <c:ser>
          <c:idx val="2"/>
          <c:order val="2"/>
          <c:tx>
            <c:strRef>
              <c:f>'Figura 3.2.5'!$C$16:$D$16</c:f>
              <c:strCache>
                <c:ptCount val="2"/>
                <c:pt idx="0">
                  <c:v>POR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'Figura 3.2.5'!$K$1:$T$1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'Figura 3.2.5'!$K$16:$T$16</c:f>
              <c:numCache>
                <c:formatCode>General</c:formatCode>
                <c:ptCount val="10"/>
                <c:pt idx="0">
                  <c:v>5638101</c:v>
                </c:pt>
                <c:pt idx="1">
                  <c:v>767071</c:v>
                </c:pt>
                <c:pt idx="2">
                  <c:v>3424896</c:v>
                </c:pt>
                <c:pt idx="3">
                  <c:v>10879467</c:v>
                </c:pt>
                <c:pt idx="4">
                  <c:v>115745800</c:v>
                </c:pt>
                <c:pt idx="5">
                  <c:v>103400722</c:v>
                </c:pt>
                <c:pt idx="6">
                  <c:v>94709476</c:v>
                </c:pt>
                <c:pt idx="7">
                  <c:v>80344160</c:v>
                </c:pt>
                <c:pt idx="8">
                  <c:v>69618510</c:v>
                </c:pt>
                <c:pt idx="9">
                  <c:v>17322848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19-4DD5-B1AE-5376343DE3C1}"/>
            </c:ext>
          </c:extLst>
        </c:ser>
        <c:ser>
          <c:idx val="3"/>
          <c:order val="3"/>
          <c:tx>
            <c:strRef>
              <c:f>'Figura 3.2.5'!$C$17:$D$17</c:f>
              <c:strCache>
                <c:ptCount val="2"/>
                <c:pt idx="0">
                  <c:v>PSC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'Figura 3.2.5'!$K$1:$T$1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'Figura 3.2.5'!$K$17:$T$17</c:f>
              <c:numCache>
                <c:formatCode>General</c:formatCode>
                <c:ptCount val="10"/>
                <c:pt idx="0">
                  <c:v>13762661</c:v>
                </c:pt>
                <c:pt idx="3">
                  <c:v>3708240</c:v>
                </c:pt>
                <c:pt idx="4">
                  <c:v>3515828</c:v>
                </c:pt>
                <c:pt idx="5">
                  <c:v>8076336</c:v>
                </c:pt>
                <c:pt idx="6">
                  <c:v>25071457</c:v>
                </c:pt>
                <c:pt idx="7">
                  <c:v>26297193</c:v>
                </c:pt>
                <c:pt idx="8">
                  <c:v>14086523</c:v>
                </c:pt>
                <c:pt idx="9">
                  <c:v>6829296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19-4DD5-B1AE-5376343DE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0958096"/>
        <c:axId val="1640972240"/>
      </c:lineChart>
      <c:catAx>
        <c:axId val="164095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0972240"/>
        <c:crosses val="autoZero"/>
        <c:auto val="1"/>
        <c:lblAlgn val="ctr"/>
        <c:lblOffset val="100"/>
        <c:noMultiLvlLbl val="0"/>
      </c:catAx>
      <c:valAx>
        <c:axId val="164097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095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2007-2013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'Figura 3.3.4'!$C$2</c:f>
              <c:strCache>
                <c:ptCount val="1"/>
                <c:pt idx="0">
                  <c:v>Amministrazioni Centrali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'Figura 3.3.4'!$D$1:$M$1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'Figura 3.3.4'!$D$2:$M$2</c:f>
              <c:numCache>
                <c:formatCode>General</c:formatCode>
                <c:ptCount val="10"/>
                <c:pt idx="1">
                  <c:v>138014</c:v>
                </c:pt>
                <c:pt idx="2">
                  <c:v>123441</c:v>
                </c:pt>
                <c:pt idx="3">
                  <c:v>139458</c:v>
                </c:pt>
                <c:pt idx="4">
                  <c:v>251212</c:v>
                </c:pt>
                <c:pt idx="5">
                  <c:v>229731</c:v>
                </c:pt>
                <c:pt idx="6">
                  <c:v>149748</c:v>
                </c:pt>
                <c:pt idx="7">
                  <c:v>529132</c:v>
                </c:pt>
                <c:pt idx="8">
                  <c:v>378801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F-454E-AD9F-214752F4B41A}"/>
            </c:ext>
          </c:extLst>
        </c:ser>
        <c:ser>
          <c:idx val="1"/>
          <c:order val="1"/>
          <c:tx>
            <c:strRef>
              <c:f>'Figura 3.3.4'!$C$3</c:f>
              <c:strCache>
                <c:ptCount val="1"/>
                <c:pt idx="0">
                  <c:v>Amministrazioni Locali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'Figura 3.3.4'!$D$1:$M$1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'Figura 3.3.4'!$D$3:$M$3</c:f>
              <c:numCache>
                <c:formatCode>General</c:formatCode>
                <c:ptCount val="10"/>
                <c:pt idx="1">
                  <c:v>5265216</c:v>
                </c:pt>
                <c:pt idx="2">
                  <c:v>4960110</c:v>
                </c:pt>
                <c:pt idx="3">
                  <c:v>6962326</c:v>
                </c:pt>
                <c:pt idx="4">
                  <c:v>7523580</c:v>
                </c:pt>
                <c:pt idx="5">
                  <c:v>10725389</c:v>
                </c:pt>
                <c:pt idx="6">
                  <c:v>9941005</c:v>
                </c:pt>
                <c:pt idx="7">
                  <c:v>8816034</c:v>
                </c:pt>
                <c:pt idx="8">
                  <c:v>5514411</c:v>
                </c:pt>
                <c:pt idx="9">
                  <c:v>1039929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F-454E-AD9F-214752F4B41A}"/>
            </c:ext>
          </c:extLst>
        </c:ser>
        <c:ser>
          <c:idx val="2"/>
          <c:order val="2"/>
          <c:tx>
            <c:strRef>
              <c:f>'Figura 3.3.4'!$C$4</c:f>
              <c:strCache>
                <c:ptCount val="1"/>
                <c:pt idx="0">
                  <c:v>Amministrazioni Regionali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'Figura 3.3.4'!$D$1:$M$1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'Figura 3.3.4'!$D$4:$M$4</c:f>
              <c:numCache>
                <c:formatCode>General</c:formatCode>
                <c:ptCount val="10"/>
                <c:pt idx="1">
                  <c:v>1031091</c:v>
                </c:pt>
                <c:pt idx="2">
                  <c:v>1878030</c:v>
                </c:pt>
                <c:pt idx="3">
                  <c:v>2692211</c:v>
                </c:pt>
                <c:pt idx="4">
                  <c:v>12829942</c:v>
                </c:pt>
                <c:pt idx="5">
                  <c:v>12724314</c:v>
                </c:pt>
                <c:pt idx="6">
                  <c:v>32510157</c:v>
                </c:pt>
                <c:pt idx="7">
                  <c:v>33067906</c:v>
                </c:pt>
                <c:pt idx="8">
                  <c:v>27254200</c:v>
                </c:pt>
                <c:pt idx="9">
                  <c:v>7066285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2F-454E-AD9F-214752F4B41A}"/>
            </c:ext>
          </c:extLst>
        </c:ser>
        <c:ser>
          <c:idx val="3"/>
          <c:order val="3"/>
          <c:tx>
            <c:strRef>
              <c:f>'Figura 3.3.4'!$C$5</c:f>
              <c:strCache>
                <c:ptCount val="1"/>
                <c:pt idx="0">
                  <c:v>Imprese pubbliche locali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'Figura 3.3.4'!$D$1:$M$1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'Figura 3.3.4'!$D$5:$M$5</c:f>
              <c:numCache>
                <c:formatCode>General</c:formatCode>
                <c:ptCount val="10"/>
                <c:pt idx="0">
                  <c:v>3449603</c:v>
                </c:pt>
                <c:pt idx="1">
                  <c:v>13213468</c:v>
                </c:pt>
                <c:pt idx="2">
                  <c:v>37595922</c:v>
                </c:pt>
                <c:pt idx="3">
                  <c:v>35254531</c:v>
                </c:pt>
                <c:pt idx="4">
                  <c:v>34207538</c:v>
                </c:pt>
                <c:pt idx="5">
                  <c:v>32689822</c:v>
                </c:pt>
                <c:pt idx="6">
                  <c:v>21709148</c:v>
                </c:pt>
                <c:pt idx="7">
                  <c:v>25230798</c:v>
                </c:pt>
                <c:pt idx="8">
                  <c:v>2780066</c:v>
                </c:pt>
                <c:pt idx="9">
                  <c:v>52812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2F-454E-AD9F-214752F4B41A}"/>
            </c:ext>
          </c:extLst>
        </c:ser>
        <c:ser>
          <c:idx val="4"/>
          <c:order val="4"/>
          <c:tx>
            <c:strRef>
              <c:f>'Figura 3.3.4'!$C$6</c:f>
              <c:strCache>
                <c:ptCount val="1"/>
                <c:pt idx="0">
                  <c:v>Imprese pubbliche nazionali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'Figura 3.3.4'!$D$1:$M$1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'Figura 3.3.4'!$D$6:$M$6</c:f>
              <c:numCache>
                <c:formatCode>General</c:formatCode>
                <c:ptCount val="10"/>
                <c:pt idx="3">
                  <c:v>4881</c:v>
                </c:pt>
                <c:pt idx="4">
                  <c:v>62608</c:v>
                </c:pt>
                <c:pt idx="5">
                  <c:v>325861</c:v>
                </c:pt>
                <c:pt idx="6">
                  <c:v>730348</c:v>
                </c:pt>
                <c:pt idx="7">
                  <c:v>391477</c:v>
                </c:pt>
                <c:pt idx="8">
                  <c:v>472543</c:v>
                </c:pt>
                <c:pt idx="9">
                  <c:v>38049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2F-454E-AD9F-214752F4B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3359360"/>
        <c:axId val="1913348960"/>
      </c:lineChart>
      <c:catAx>
        <c:axId val="191335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13348960"/>
        <c:crosses val="autoZero"/>
        <c:auto val="1"/>
        <c:lblAlgn val="ctr"/>
        <c:lblOffset val="100"/>
        <c:noMultiLvlLbl val="0"/>
      </c:catAx>
      <c:valAx>
        <c:axId val="191334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1335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2014-2020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'Figura 3.3.4'!$C$7</c:f>
              <c:strCache>
                <c:ptCount val="1"/>
                <c:pt idx="0">
                  <c:v>Amministrazioni Centrali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'Figura 3.3.4'!$J$1:$S$1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'Figura 3.3.4'!$J$7:$S$7</c:f>
              <c:numCache>
                <c:formatCode>General</c:formatCode>
                <c:ptCount val="10"/>
                <c:pt idx="3">
                  <c:v>61600</c:v>
                </c:pt>
                <c:pt idx="4">
                  <c:v>239067</c:v>
                </c:pt>
                <c:pt idx="5">
                  <c:v>495964</c:v>
                </c:pt>
                <c:pt idx="6">
                  <c:v>2131032</c:v>
                </c:pt>
                <c:pt idx="7">
                  <c:v>408268</c:v>
                </c:pt>
                <c:pt idx="8">
                  <c:v>1022287</c:v>
                </c:pt>
                <c:pt idx="9">
                  <c:v>183051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C-4440-B4FC-CB6FA3E8E0E4}"/>
            </c:ext>
          </c:extLst>
        </c:ser>
        <c:ser>
          <c:idx val="1"/>
          <c:order val="1"/>
          <c:tx>
            <c:strRef>
              <c:f>'Figura 3.3.4'!$C$8</c:f>
              <c:strCache>
                <c:ptCount val="1"/>
                <c:pt idx="0">
                  <c:v>Amministrazioni Locali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'Figura 3.3.4'!$J$1:$S$1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'Figura 3.3.4'!$J$8:$S$8</c:f>
              <c:numCache>
                <c:formatCode>General</c:formatCode>
                <c:ptCount val="10"/>
                <c:pt idx="3">
                  <c:v>2774561</c:v>
                </c:pt>
                <c:pt idx="4">
                  <c:v>3116795</c:v>
                </c:pt>
                <c:pt idx="5">
                  <c:v>17238185</c:v>
                </c:pt>
                <c:pt idx="6">
                  <c:v>6369332</c:v>
                </c:pt>
                <c:pt idx="7">
                  <c:v>16541669</c:v>
                </c:pt>
                <c:pt idx="8">
                  <c:v>19762921</c:v>
                </c:pt>
                <c:pt idx="9">
                  <c:v>15892514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C-4440-B4FC-CB6FA3E8E0E4}"/>
            </c:ext>
          </c:extLst>
        </c:ser>
        <c:ser>
          <c:idx val="2"/>
          <c:order val="2"/>
          <c:tx>
            <c:strRef>
              <c:f>'Figura 3.3.4'!$C$9</c:f>
              <c:strCache>
                <c:ptCount val="1"/>
                <c:pt idx="0">
                  <c:v>Amministrazioni Regionali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'Figura 3.3.4'!$J$1:$S$1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'Figura 3.3.4'!$J$9:$S$9</c:f>
              <c:numCache>
                <c:formatCode>General</c:formatCode>
                <c:ptCount val="10"/>
                <c:pt idx="3">
                  <c:v>225255</c:v>
                </c:pt>
                <c:pt idx="4">
                  <c:v>5358528</c:v>
                </c:pt>
                <c:pt idx="5">
                  <c:v>1234223</c:v>
                </c:pt>
                <c:pt idx="6">
                  <c:v>6758159</c:v>
                </c:pt>
                <c:pt idx="7">
                  <c:v>13215892</c:v>
                </c:pt>
                <c:pt idx="8">
                  <c:v>29102031</c:v>
                </c:pt>
                <c:pt idx="9">
                  <c:v>14703214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EC-4440-B4FC-CB6FA3E8E0E4}"/>
            </c:ext>
          </c:extLst>
        </c:ser>
        <c:ser>
          <c:idx val="3"/>
          <c:order val="3"/>
          <c:tx>
            <c:strRef>
              <c:f>'Figura 3.3.4'!$C$10</c:f>
              <c:strCache>
                <c:ptCount val="1"/>
                <c:pt idx="0">
                  <c:v>Imprese pubbliche locali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'Figura 3.3.4'!$J$1:$S$1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'Figura 3.3.4'!$J$10:$S$10</c:f>
              <c:numCache>
                <c:formatCode>General</c:formatCode>
                <c:ptCount val="10"/>
                <c:pt idx="3">
                  <c:v>288983</c:v>
                </c:pt>
                <c:pt idx="4">
                  <c:v>23528075</c:v>
                </c:pt>
                <c:pt idx="5">
                  <c:v>31640123</c:v>
                </c:pt>
                <c:pt idx="6">
                  <c:v>20031980</c:v>
                </c:pt>
                <c:pt idx="7">
                  <c:v>22549169</c:v>
                </c:pt>
                <c:pt idx="8">
                  <c:v>13400425</c:v>
                </c:pt>
                <c:pt idx="9">
                  <c:v>5455327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EC-4440-B4FC-CB6FA3E8E0E4}"/>
            </c:ext>
          </c:extLst>
        </c:ser>
        <c:ser>
          <c:idx val="4"/>
          <c:order val="4"/>
          <c:tx>
            <c:strRef>
              <c:f>'Figura 3.3.4'!$C$11</c:f>
              <c:strCache>
                <c:ptCount val="1"/>
                <c:pt idx="0">
                  <c:v>Imprese pubbliche nazionali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'Figura 3.3.4'!$J$1:$S$1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'Figura 3.3.4'!$J$11:$S$11</c:f>
              <c:numCache>
                <c:formatCode>General</c:formatCode>
                <c:ptCount val="10"/>
                <c:pt idx="5">
                  <c:v>342621</c:v>
                </c:pt>
                <c:pt idx="6">
                  <c:v>181067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EC-4440-B4FC-CB6FA3E8E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3359360"/>
        <c:axId val="1913348960"/>
      </c:lineChart>
      <c:catAx>
        <c:axId val="191335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13348960"/>
        <c:crosses val="autoZero"/>
        <c:auto val="1"/>
        <c:lblAlgn val="ctr"/>
        <c:lblOffset val="100"/>
        <c:noMultiLvlLbl val="0"/>
      </c:catAx>
      <c:valAx>
        <c:axId val="191334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1335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 2.1.2'!$B$1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'Figura 2.1.2'!$A$2:$A$30</c:f>
              <c:strCache>
                <c:ptCount val="29"/>
                <c:pt idx="0">
                  <c:v>Finland</c:v>
                </c:pt>
                <c:pt idx="1">
                  <c:v>Sweden</c:v>
                </c:pt>
                <c:pt idx="2">
                  <c:v>Denmark</c:v>
                </c:pt>
                <c:pt idx="3">
                  <c:v>Germany</c:v>
                </c:pt>
                <c:pt idx="4">
                  <c:v>Austria</c:v>
                </c:pt>
                <c:pt idx="5">
                  <c:v>Slovenia</c:v>
                </c:pt>
                <c:pt idx="6">
                  <c:v>Belgium</c:v>
                </c:pt>
                <c:pt idx="7">
                  <c:v>Estonia</c:v>
                </c:pt>
                <c:pt idx="8">
                  <c:v>France</c:v>
                </c:pt>
                <c:pt idx="9">
                  <c:v>Iceland</c:v>
                </c:pt>
                <c:pt idx="10">
                  <c:v>Ireland</c:v>
                </c:pt>
                <c:pt idx="11">
                  <c:v>Netherlands</c:v>
                </c:pt>
                <c:pt idx="12">
                  <c:v>Luxembourg</c:v>
                </c:pt>
                <c:pt idx="13">
                  <c:v>Czechia</c:v>
                </c:pt>
                <c:pt idx="14">
                  <c:v>Norway</c:v>
                </c:pt>
                <c:pt idx="15">
                  <c:v>Hungary</c:v>
                </c:pt>
                <c:pt idx="16">
                  <c:v>Spain</c:v>
                </c:pt>
                <c:pt idx="17">
                  <c:v>Portugal</c:v>
                </c:pt>
                <c:pt idx="18">
                  <c:v>Italy</c:v>
                </c:pt>
                <c:pt idx="19">
                  <c:v>Malta</c:v>
                </c:pt>
                <c:pt idx="20">
                  <c:v>Croatia</c:v>
                </c:pt>
                <c:pt idx="21">
                  <c:v>Bulgaria</c:v>
                </c:pt>
                <c:pt idx="22">
                  <c:v>Greece</c:v>
                </c:pt>
                <c:pt idx="23">
                  <c:v>Lithuania</c:v>
                </c:pt>
                <c:pt idx="24">
                  <c:v>Slovakia</c:v>
                </c:pt>
                <c:pt idx="25">
                  <c:v>Poland</c:v>
                </c:pt>
                <c:pt idx="26">
                  <c:v>Latvia</c:v>
                </c:pt>
                <c:pt idx="27">
                  <c:v>Romania</c:v>
                </c:pt>
                <c:pt idx="28">
                  <c:v>Cyprus</c:v>
                </c:pt>
              </c:strCache>
            </c:strRef>
          </c:cat>
          <c:val>
            <c:numRef>
              <c:f>'Figura 2.1.2'!$B$2:$B$30</c:f>
              <c:numCache>
                <c:formatCode>General</c:formatCode>
                <c:ptCount val="29"/>
                <c:pt idx="0">
                  <c:v>2.5499999999999998</c:v>
                </c:pt>
                <c:pt idx="1">
                  <c:v>2.2000000000000002</c:v>
                </c:pt>
                <c:pt idx="2">
                  <c:v>1.96</c:v>
                </c:pt>
                <c:pt idx="3">
                  <c:v>1.9</c:v>
                </c:pt>
                <c:pt idx="4">
                  <c:v>1.84</c:v>
                </c:pt>
                <c:pt idx="5">
                  <c:v>1.78</c:v>
                </c:pt>
                <c:pt idx="6">
                  <c:v>1.49</c:v>
                </c:pt>
                <c:pt idx="7">
                  <c:v>1.46</c:v>
                </c:pt>
                <c:pt idx="8">
                  <c:v>1.4</c:v>
                </c:pt>
                <c:pt idx="9">
                  <c:v>1.28</c:v>
                </c:pt>
                <c:pt idx="10">
                  <c:v>1.08</c:v>
                </c:pt>
                <c:pt idx="11">
                  <c:v>1.06</c:v>
                </c:pt>
                <c:pt idx="12">
                  <c:v>0.94</c:v>
                </c:pt>
                <c:pt idx="13">
                  <c:v>0.84</c:v>
                </c:pt>
                <c:pt idx="14">
                  <c:v>0.84</c:v>
                </c:pt>
                <c:pt idx="15">
                  <c:v>0.74</c:v>
                </c:pt>
                <c:pt idx="16">
                  <c:v>0.7</c:v>
                </c:pt>
                <c:pt idx="17">
                  <c:v>0.69</c:v>
                </c:pt>
                <c:pt idx="18">
                  <c:v>0.66</c:v>
                </c:pt>
                <c:pt idx="19">
                  <c:v>0.43</c:v>
                </c:pt>
                <c:pt idx="20">
                  <c:v>0.33</c:v>
                </c:pt>
                <c:pt idx="21">
                  <c:v>0.28000000000000003</c:v>
                </c:pt>
                <c:pt idx="22">
                  <c:v>0.24</c:v>
                </c:pt>
                <c:pt idx="23">
                  <c:v>0.24</c:v>
                </c:pt>
                <c:pt idx="24">
                  <c:v>0.24</c:v>
                </c:pt>
                <c:pt idx="25">
                  <c:v>0.23</c:v>
                </c:pt>
                <c:pt idx="26">
                  <c:v>0.2</c:v>
                </c:pt>
                <c:pt idx="27">
                  <c:v>0.17</c:v>
                </c:pt>
                <c:pt idx="28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1-4383-A246-46948FF55CA7}"/>
            </c:ext>
          </c:extLst>
        </c:ser>
        <c:ser>
          <c:idx val="1"/>
          <c:order val="1"/>
          <c:tx>
            <c:strRef>
              <c:f>'Figura 2.1.2'!$C$1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'Figura 2.1.2'!$A$2:$A$30</c:f>
              <c:strCache>
                <c:ptCount val="29"/>
                <c:pt idx="0">
                  <c:v>Finland</c:v>
                </c:pt>
                <c:pt idx="1">
                  <c:v>Sweden</c:v>
                </c:pt>
                <c:pt idx="2">
                  <c:v>Denmark</c:v>
                </c:pt>
                <c:pt idx="3">
                  <c:v>Germany</c:v>
                </c:pt>
                <c:pt idx="4">
                  <c:v>Austria</c:v>
                </c:pt>
                <c:pt idx="5">
                  <c:v>Slovenia</c:v>
                </c:pt>
                <c:pt idx="6">
                  <c:v>Belgium</c:v>
                </c:pt>
                <c:pt idx="7">
                  <c:v>Estonia</c:v>
                </c:pt>
                <c:pt idx="8">
                  <c:v>France</c:v>
                </c:pt>
                <c:pt idx="9">
                  <c:v>Iceland</c:v>
                </c:pt>
                <c:pt idx="10">
                  <c:v>Ireland</c:v>
                </c:pt>
                <c:pt idx="11">
                  <c:v>Netherlands</c:v>
                </c:pt>
                <c:pt idx="12">
                  <c:v>Luxembourg</c:v>
                </c:pt>
                <c:pt idx="13">
                  <c:v>Czechia</c:v>
                </c:pt>
                <c:pt idx="14">
                  <c:v>Norway</c:v>
                </c:pt>
                <c:pt idx="15">
                  <c:v>Hungary</c:v>
                </c:pt>
                <c:pt idx="16">
                  <c:v>Spain</c:v>
                </c:pt>
                <c:pt idx="17">
                  <c:v>Portugal</c:v>
                </c:pt>
                <c:pt idx="18">
                  <c:v>Italy</c:v>
                </c:pt>
                <c:pt idx="19">
                  <c:v>Malta</c:v>
                </c:pt>
                <c:pt idx="20">
                  <c:v>Croatia</c:v>
                </c:pt>
                <c:pt idx="21">
                  <c:v>Bulgaria</c:v>
                </c:pt>
                <c:pt idx="22">
                  <c:v>Greece</c:v>
                </c:pt>
                <c:pt idx="23">
                  <c:v>Lithuania</c:v>
                </c:pt>
                <c:pt idx="24">
                  <c:v>Slovakia</c:v>
                </c:pt>
                <c:pt idx="25">
                  <c:v>Poland</c:v>
                </c:pt>
                <c:pt idx="26">
                  <c:v>Latvia</c:v>
                </c:pt>
                <c:pt idx="27">
                  <c:v>Romania</c:v>
                </c:pt>
                <c:pt idx="28">
                  <c:v>Cyprus</c:v>
                </c:pt>
              </c:strCache>
            </c:strRef>
          </c:cat>
          <c:val>
            <c:numRef>
              <c:f>'Figura 2.1.2'!$C$2:$C$30</c:f>
              <c:numCache>
                <c:formatCode>General</c:formatCode>
                <c:ptCount val="29"/>
                <c:pt idx="0">
                  <c:v>2.0499999999999998</c:v>
                </c:pt>
                <c:pt idx="1">
                  <c:v>2.46</c:v>
                </c:pt>
                <c:pt idx="2">
                  <c:v>1.72</c:v>
                </c:pt>
                <c:pt idx="3">
                  <c:v>2.09</c:v>
                </c:pt>
                <c:pt idx="4">
                  <c:v>2.25</c:v>
                </c:pt>
                <c:pt idx="5">
                  <c:v>1.56</c:v>
                </c:pt>
                <c:pt idx="6">
                  <c:v>2.56</c:v>
                </c:pt>
                <c:pt idx="7">
                  <c:v>0.99</c:v>
                </c:pt>
                <c:pt idx="8">
                  <c:v>1.46</c:v>
                </c:pt>
                <c:pt idx="9">
                  <c:v>2.0099999999999998</c:v>
                </c:pt>
                <c:pt idx="10">
                  <c:v>0.89</c:v>
                </c:pt>
                <c:pt idx="11">
                  <c:v>1.5</c:v>
                </c:pt>
                <c:pt idx="12">
                  <c:v>0.53</c:v>
                </c:pt>
                <c:pt idx="13">
                  <c:v>1.25</c:v>
                </c:pt>
                <c:pt idx="14">
                  <c:v>1.04</c:v>
                </c:pt>
                <c:pt idx="15">
                  <c:v>1.24</c:v>
                </c:pt>
                <c:pt idx="16">
                  <c:v>0.79</c:v>
                </c:pt>
                <c:pt idx="17">
                  <c:v>1</c:v>
                </c:pt>
                <c:pt idx="18">
                  <c:v>0.86</c:v>
                </c:pt>
                <c:pt idx="19">
                  <c:v>0.42</c:v>
                </c:pt>
                <c:pt idx="20">
                  <c:v>0.57999999999999996</c:v>
                </c:pt>
                <c:pt idx="21">
                  <c:v>0.51</c:v>
                </c:pt>
                <c:pt idx="22">
                  <c:v>0.69</c:v>
                </c:pt>
                <c:pt idx="23">
                  <c:v>0.54</c:v>
                </c:pt>
                <c:pt idx="24">
                  <c:v>0.51</c:v>
                </c:pt>
                <c:pt idx="25">
                  <c:v>0.9</c:v>
                </c:pt>
                <c:pt idx="26">
                  <c:v>0.28000000000000003</c:v>
                </c:pt>
                <c:pt idx="27">
                  <c:v>0.28999999999999998</c:v>
                </c:pt>
                <c:pt idx="28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21-4383-A246-46948FF55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720960"/>
        <c:axId val="139025728"/>
      </c:barChart>
      <c:catAx>
        <c:axId val="135720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9025728"/>
        <c:crosses val="autoZero"/>
        <c:auto val="1"/>
        <c:lblAlgn val="ctr"/>
        <c:lblOffset val="100"/>
        <c:noMultiLvlLbl val="0"/>
      </c:catAx>
      <c:valAx>
        <c:axId val="1390257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3572096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 2.2.1'!$B$1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'Figura 2.2.1'!$A$2:$A$22</c:f>
              <c:strCache>
                <c:ptCount val="21"/>
                <c:pt idx="0">
                  <c:v>    Piemonte</c:v>
                </c:pt>
                <c:pt idx="1">
                  <c:v>    Provincia Tn.</c:v>
                </c:pt>
                <c:pt idx="2">
                  <c:v>    Emilia-R.</c:v>
                </c:pt>
                <c:pt idx="3">
                  <c:v>    Lazio</c:v>
                </c:pt>
                <c:pt idx="4">
                  <c:v>    Friuli-V. G.</c:v>
                </c:pt>
                <c:pt idx="5">
                  <c:v>    Liguria</c:v>
                </c:pt>
                <c:pt idx="6">
                  <c:v>    Lombardia</c:v>
                </c:pt>
                <c:pt idx="7">
                  <c:v>    Toscana</c:v>
                </c:pt>
                <c:pt idx="8">
                  <c:v>    Campania</c:v>
                </c:pt>
                <c:pt idx="9">
                  <c:v>    Veneto</c:v>
                </c:pt>
                <c:pt idx="10">
                  <c:v>    Umbria</c:v>
                </c:pt>
                <c:pt idx="11">
                  <c:v>    Sicilia</c:v>
                </c:pt>
                <c:pt idx="12">
                  <c:v>    Marche</c:v>
                </c:pt>
                <c:pt idx="13">
                  <c:v>    Abruzzo</c:v>
                </c:pt>
                <c:pt idx="14">
                  <c:v>    Puglia</c:v>
                </c:pt>
                <c:pt idx="15">
                  <c:v>    Sardegna</c:v>
                </c:pt>
                <c:pt idx="16">
                  <c:v>    Provincia Bz.</c:v>
                </c:pt>
                <c:pt idx="17">
                  <c:v>    Calabria</c:v>
                </c:pt>
                <c:pt idx="18">
                  <c:v>    Basilicata</c:v>
                </c:pt>
                <c:pt idx="19">
                  <c:v>    Molise</c:v>
                </c:pt>
                <c:pt idx="20">
                  <c:v>    Valle d'A.</c:v>
                </c:pt>
              </c:strCache>
            </c:strRef>
          </c:cat>
          <c:val>
            <c:numRef>
              <c:f>'Figura 2.2.1'!$B$2:$B$22</c:f>
              <c:numCache>
                <c:formatCode>General</c:formatCode>
                <c:ptCount val="21"/>
                <c:pt idx="0">
                  <c:v>1.9632552306607436</c:v>
                </c:pt>
                <c:pt idx="1">
                  <c:v>1.7299389088291035</c:v>
                </c:pt>
                <c:pt idx="2">
                  <c:v>1.6102054906239807</c:v>
                </c:pt>
                <c:pt idx="3">
                  <c:v>1.5719650172923323</c:v>
                </c:pt>
                <c:pt idx="4">
                  <c:v>1.48941559249814</c:v>
                </c:pt>
                <c:pt idx="5">
                  <c:v>1.3587154201786726</c:v>
                </c:pt>
                <c:pt idx="6">
                  <c:v>1.2877126613328314</c:v>
                </c:pt>
                <c:pt idx="7">
                  <c:v>1.2502267857639759</c:v>
                </c:pt>
                <c:pt idx="8">
                  <c:v>1.209592982538052</c:v>
                </c:pt>
                <c:pt idx="9">
                  <c:v>1.0716826306680323</c:v>
                </c:pt>
                <c:pt idx="10">
                  <c:v>0.86401463486563201</c:v>
                </c:pt>
                <c:pt idx="11">
                  <c:v>0.84857965068239438</c:v>
                </c:pt>
                <c:pt idx="12">
                  <c:v>0.81612472638749667</c:v>
                </c:pt>
                <c:pt idx="13">
                  <c:v>0.79920899380274668</c:v>
                </c:pt>
                <c:pt idx="14">
                  <c:v>0.76983462291519167</c:v>
                </c:pt>
                <c:pt idx="15">
                  <c:v>0.73604463067334602</c:v>
                </c:pt>
                <c:pt idx="16">
                  <c:v>0.52588663161064653</c:v>
                </c:pt>
                <c:pt idx="17">
                  <c:v>0.51957203863285017</c:v>
                </c:pt>
                <c:pt idx="18">
                  <c:v>0.51667164415087041</c:v>
                </c:pt>
                <c:pt idx="19">
                  <c:v>0.43837850431001013</c:v>
                </c:pt>
                <c:pt idx="20">
                  <c:v>0.43371277921971757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B1-4F2B-99B7-CD272943D8B8}"/>
            </c:ext>
          </c:extLst>
        </c:ser>
        <c:ser>
          <c:idx val="1"/>
          <c:order val="1"/>
          <c:tx>
            <c:strRef>
              <c:f>'Figura 2.2.1'!$C$1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'Figura 2.2.1'!$A$2:$A$22</c:f>
              <c:strCache>
                <c:ptCount val="21"/>
                <c:pt idx="0">
                  <c:v>    Piemonte</c:v>
                </c:pt>
                <c:pt idx="1">
                  <c:v>    Provincia Tn.</c:v>
                </c:pt>
                <c:pt idx="2">
                  <c:v>    Emilia-R.</c:v>
                </c:pt>
                <c:pt idx="3">
                  <c:v>    Lazio</c:v>
                </c:pt>
                <c:pt idx="4">
                  <c:v>    Friuli-V. G.</c:v>
                </c:pt>
                <c:pt idx="5">
                  <c:v>    Liguria</c:v>
                </c:pt>
                <c:pt idx="6">
                  <c:v>    Lombardia</c:v>
                </c:pt>
                <c:pt idx="7">
                  <c:v>    Toscana</c:v>
                </c:pt>
                <c:pt idx="8">
                  <c:v>    Campania</c:v>
                </c:pt>
                <c:pt idx="9">
                  <c:v>    Veneto</c:v>
                </c:pt>
                <c:pt idx="10">
                  <c:v>    Umbria</c:v>
                </c:pt>
                <c:pt idx="11">
                  <c:v>    Sicilia</c:v>
                </c:pt>
                <c:pt idx="12">
                  <c:v>    Marche</c:v>
                </c:pt>
                <c:pt idx="13">
                  <c:v>    Abruzzo</c:v>
                </c:pt>
                <c:pt idx="14">
                  <c:v>    Puglia</c:v>
                </c:pt>
                <c:pt idx="15">
                  <c:v>    Sardegna</c:v>
                </c:pt>
                <c:pt idx="16">
                  <c:v>    Provincia Bz.</c:v>
                </c:pt>
                <c:pt idx="17">
                  <c:v>    Calabria</c:v>
                </c:pt>
                <c:pt idx="18">
                  <c:v>    Basilicata</c:v>
                </c:pt>
                <c:pt idx="19">
                  <c:v>    Molise</c:v>
                </c:pt>
                <c:pt idx="20">
                  <c:v>    Valle d'A.</c:v>
                </c:pt>
              </c:strCache>
            </c:strRef>
          </c:cat>
          <c:val>
            <c:numRef>
              <c:f>'Figura 2.2.1'!$C$2:$C$22</c:f>
              <c:numCache>
                <c:formatCode>General</c:formatCode>
                <c:ptCount val="21"/>
                <c:pt idx="0">
                  <c:v>2.0785642585015642</c:v>
                </c:pt>
                <c:pt idx="1">
                  <c:v>1.4795082156640706</c:v>
                </c:pt>
                <c:pt idx="2">
                  <c:v>2.1512464551325645</c:v>
                </c:pt>
                <c:pt idx="3">
                  <c:v>2.0007500888928678</c:v>
                </c:pt>
                <c:pt idx="4">
                  <c:v>1.6576599384719251</c:v>
                </c:pt>
                <c:pt idx="5">
                  <c:v>1.6155406347669869</c:v>
                </c:pt>
                <c:pt idx="6">
                  <c:v>1.2802289750850551</c:v>
                </c:pt>
                <c:pt idx="7">
                  <c:v>1.5730015131515407</c:v>
                </c:pt>
                <c:pt idx="8">
                  <c:v>1.3351431015413451</c:v>
                </c:pt>
                <c:pt idx="9">
                  <c:v>1.2712829440812885</c:v>
                </c:pt>
                <c:pt idx="10">
                  <c:v>0.98333494688481871</c:v>
                </c:pt>
                <c:pt idx="11">
                  <c:v>0.92570903506955415</c:v>
                </c:pt>
                <c:pt idx="12">
                  <c:v>1.009951037582028</c:v>
                </c:pt>
                <c:pt idx="13">
                  <c:v>1.145556199962563</c:v>
                </c:pt>
                <c:pt idx="14">
                  <c:v>0.88024445629570625</c:v>
                </c:pt>
                <c:pt idx="15">
                  <c:v>0.83771430887107745</c:v>
                </c:pt>
                <c:pt idx="16">
                  <c:v>0.83320465729281212</c:v>
                </c:pt>
                <c:pt idx="17">
                  <c:v>0.59425547534565026</c:v>
                </c:pt>
                <c:pt idx="18">
                  <c:v>0.55386884448523932</c:v>
                </c:pt>
                <c:pt idx="19">
                  <c:v>0.95897838899803545</c:v>
                </c:pt>
                <c:pt idx="20">
                  <c:v>0.58351268093007558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B1-4F2B-99B7-CD272943D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052352"/>
        <c:axId val="309510720"/>
      </c:barChart>
      <c:catAx>
        <c:axId val="31005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09510720"/>
        <c:crosses val="autoZero"/>
        <c:auto val="1"/>
        <c:lblAlgn val="ctr"/>
        <c:lblOffset val="100"/>
        <c:noMultiLvlLbl val="0"/>
      </c:catAx>
      <c:valAx>
        <c:axId val="3095107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31005235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 2.2.4'!$B$1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'Figura 2.2.4'!$A$2:$A$7</c:f>
              <c:strCache>
                <c:ptCount val="6"/>
                <c:pt idx="0">
                  <c:v>Piemonte</c:v>
                </c:pt>
                <c:pt idx="1">
                  <c:v>Emilia-Romagna</c:v>
                </c:pt>
                <c:pt idx="2">
                  <c:v>Lombardia</c:v>
                </c:pt>
                <c:pt idx="3">
                  <c:v>Veneto</c:v>
                </c:pt>
                <c:pt idx="4">
                  <c:v>Toscana</c:v>
                </c:pt>
                <c:pt idx="5">
                  <c:v>Lazio</c:v>
                </c:pt>
              </c:strCache>
            </c:strRef>
          </c:cat>
          <c:val>
            <c:numRef>
              <c:f>'Figura 2.2.4'!$B$2:$B$7</c:f>
              <c:numCache>
                <c:formatCode>General</c:formatCode>
                <c:ptCount val="6"/>
                <c:pt idx="0">
                  <c:v>1.5270234275633539</c:v>
                </c:pt>
                <c:pt idx="1">
                  <c:v>1.0774034838071025</c:v>
                </c:pt>
                <c:pt idx="2">
                  <c:v>0.88074973495750952</c:v>
                </c:pt>
                <c:pt idx="3">
                  <c:v>0.70534567099225598</c:v>
                </c:pt>
                <c:pt idx="4">
                  <c:v>0.58852436207808101</c:v>
                </c:pt>
                <c:pt idx="5">
                  <c:v>0.47711924279593437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1-4E47-A1AC-A905C8259258}"/>
            </c:ext>
          </c:extLst>
        </c:ser>
        <c:ser>
          <c:idx val="1"/>
          <c:order val="1"/>
          <c:tx>
            <c:strRef>
              <c:f>'Figura 2.2.4'!$C$1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'Figura 2.2.4'!$A$2:$A$7</c:f>
              <c:strCache>
                <c:ptCount val="6"/>
                <c:pt idx="0">
                  <c:v>Piemonte</c:v>
                </c:pt>
                <c:pt idx="1">
                  <c:v>Emilia-Romagna</c:v>
                </c:pt>
                <c:pt idx="2">
                  <c:v>Lombardia</c:v>
                </c:pt>
                <c:pt idx="3">
                  <c:v>Veneto</c:v>
                </c:pt>
                <c:pt idx="4">
                  <c:v>Toscana</c:v>
                </c:pt>
                <c:pt idx="5">
                  <c:v>Lazio</c:v>
                </c:pt>
              </c:strCache>
            </c:strRef>
          </c:cat>
          <c:val>
            <c:numRef>
              <c:f>'Figura 2.2.4'!$C$2:$C$7</c:f>
              <c:numCache>
                <c:formatCode>General</c:formatCode>
                <c:ptCount val="6"/>
                <c:pt idx="0">
                  <c:v>1.597067231774395</c:v>
                </c:pt>
                <c:pt idx="1">
                  <c:v>1.6491789595122825</c:v>
                </c:pt>
                <c:pt idx="2">
                  <c:v>0.95498594999639741</c:v>
                </c:pt>
                <c:pt idx="3">
                  <c:v>0.84402240495595293</c:v>
                </c:pt>
                <c:pt idx="4">
                  <c:v>0.88846184969941444</c:v>
                </c:pt>
                <c:pt idx="5">
                  <c:v>0.74198105405950843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B1-4E47-A1AC-A905C8259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892608"/>
        <c:axId val="309517632"/>
      </c:barChart>
      <c:catAx>
        <c:axId val="309892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309517632"/>
        <c:crosses val="autoZero"/>
        <c:auto val="1"/>
        <c:lblAlgn val="ctr"/>
        <c:lblOffset val="100"/>
        <c:noMultiLvlLbl val="0"/>
      </c:catAx>
      <c:valAx>
        <c:axId val="3095176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30989260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'Figura 2.2.5'!$A$4</c:f>
              <c:strCache>
                <c:ptCount val="1"/>
                <c:pt idx="0">
                  <c:v>    Piemonte</c:v>
                </c:pt>
              </c:strCache>
            </c:strRef>
          </c:tx>
          <c:spPr>
            <a:ln w="38100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strRef>
              <c:f>'Figura 2.2.5'!$B$2:$K$2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'Figura 2.2.5'!$B$4:$K$4</c:f>
              <c:numCache>
                <c:formatCode>General</c:formatCode>
                <c:ptCount val="10"/>
                <c:pt idx="0">
                  <c:v>100</c:v>
                </c:pt>
                <c:pt idx="1">
                  <c:v>103.57254953523932</c:v>
                </c:pt>
                <c:pt idx="2">
                  <c:v>118.12524255990566</c:v>
                </c:pt>
                <c:pt idx="3">
                  <c:v>117.04255057440307</c:v>
                </c:pt>
                <c:pt idx="4">
                  <c:v>121.76035399431217</c:v>
                </c:pt>
                <c:pt idx="5">
                  <c:v>120.75713682817533</c:v>
                </c:pt>
                <c:pt idx="6">
                  <c:v>131.26271119942825</c:v>
                </c:pt>
                <c:pt idx="7">
                  <c:v>129.9150854765202</c:v>
                </c:pt>
                <c:pt idx="8">
                  <c:v>124.45168206679067</c:v>
                </c:pt>
                <c:pt idx="9">
                  <c:v>115.39468075405115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6-433E-AC56-65E0B9A7D72B}"/>
            </c:ext>
          </c:extLst>
        </c:ser>
        <c:ser>
          <c:idx val="2"/>
          <c:order val="1"/>
          <c:tx>
            <c:strRef>
              <c:f>'Figura 2.2.5'!$A$5</c:f>
              <c:strCache>
                <c:ptCount val="1"/>
                <c:pt idx="0">
                  <c:v>    Lombardia</c:v>
                </c:pt>
              </c:strCache>
            </c:strRef>
          </c:tx>
          <c:marker>
            <c:symbol val="none"/>
          </c:marker>
          <c:cat>
            <c:strRef>
              <c:f>'Figura 2.2.5'!$B$2:$K$2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'Figura 2.2.5'!$B$5:$K$5</c:f>
              <c:numCache>
                <c:formatCode>General</c:formatCode>
                <c:ptCount val="10"/>
                <c:pt idx="0">
                  <c:v>100</c:v>
                </c:pt>
                <c:pt idx="1">
                  <c:v>101.45034707757527</c:v>
                </c:pt>
                <c:pt idx="2">
                  <c:v>104.4679356465829</c:v>
                </c:pt>
                <c:pt idx="3">
                  <c:v>104.06210502662077</c:v>
                </c:pt>
                <c:pt idx="4">
                  <c:v>112.70182878107231</c:v>
                </c:pt>
                <c:pt idx="5">
                  <c:v>120.35463015843683</c:v>
                </c:pt>
                <c:pt idx="6">
                  <c:v>129.01936822287655</c:v>
                </c:pt>
                <c:pt idx="7">
                  <c:v>133.11846352256856</c:v>
                </c:pt>
                <c:pt idx="8">
                  <c:v>125.45803229775592</c:v>
                </c:pt>
                <c:pt idx="9">
                  <c:v>124.59640682475369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6-433E-AC56-65E0B9A7D72B}"/>
            </c:ext>
          </c:extLst>
        </c:ser>
        <c:ser>
          <c:idx val="4"/>
          <c:order val="2"/>
          <c:tx>
            <c:strRef>
              <c:f>'Figura 2.2.5'!$A$7</c:f>
              <c:strCache>
                <c:ptCount val="1"/>
                <c:pt idx="0">
                  <c:v>    Veneto</c:v>
                </c:pt>
              </c:strCache>
            </c:strRef>
          </c:tx>
          <c:marker>
            <c:symbol val="none"/>
          </c:marker>
          <c:cat>
            <c:strRef>
              <c:f>'Figura 2.2.5'!$B$2:$K$2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'Figura 2.2.5'!$B$7:$K$7</c:f>
              <c:numCache>
                <c:formatCode>General</c:formatCode>
                <c:ptCount val="10"/>
                <c:pt idx="0">
                  <c:v>100</c:v>
                </c:pt>
                <c:pt idx="1">
                  <c:v>106.47397843271504</c:v>
                </c:pt>
                <c:pt idx="2">
                  <c:v>104.26755259554339</c:v>
                </c:pt>
                <c:pt idx="3">
                  <c:v>109.828014129217</c:v>
                </c:pt>
                <c:pt idx="4">
                  <c:v>135.85016494460351</c:v>
                </c:pt>
                <c:pt idx="5">
                  <c:v>149.56799296651312</c:v>
                </c:pt>
                <c:pt idx="6">
                  <c:v>160.23998661770199</c:v>
                </c:pt>
                <c:pt idx="7">
                  <c:v>157.25872961533673</c:v>
                </c:pt>
                <c:pt idx="8">
                  <c:v>142.45125575750029</c:v>
                </c:pt>
                <c:pt idx="9">
                  <c:v>134.94209432964024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C6-433E-AC56-65E0B9A7D72B}"/>
            </c:ext>
          </c:extLst>
        </c:ser>
        <c:ser>
          <c:idx val="5"/>
          <c:order val="3"/>
          <c:tx>
            <c:strRef>
              <c:f>'Figura 2.2.5'!$A$8</c:f>
              <c:strCache>
                <c:ptCount val="1"/>
                <c:pt idx="0">
                  <c:v>    Emilia-Romagna</c:v>
                </c:pt>
              </c:strCache>
            </c:strRef>
          </c:tx>
          <c:marker>
            <c:symbol val="none"/>
          </c:marker>
          <c:cat>
            <c:strRef>
              <c:f>'Figura 2.2.5'!$B$2:$K$2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'Figura 2.2.5'!$B$8:$K$8</c:f>
              <c:numCache>
                <c:formatCode>General</c:formatCode>
                <c:ptCount val="10"/>
                <c:pt idx="0">
                  <c:v>100</c:v>
                </c:pt>
                <c:pt idx="1">
                  <c:v>102.47865015886357</c:v>
                </c:pt>
                <c:pt idx="2">
                  <c:v>109.94983839571613</c:v>
                </c:pt>
                <c:pt idx="3">
                  <c:v>124.24775538729888</c:v>
                </c:pt>
                <c:pt idx="4">
                  <c:v>149.32823125367466</c:v>
                </c:pt>
                <c:pt idx="5">
                  <c:v>154.34765443764124</c:v>
                </c:pt>
                <c:pt idx="6">
                  <c:v>163.49576853228857</c:v>
                </c:pt>
                <c:pt idx="7">
                  <c:v>170.64968641656122</c:v>
                </c:pt>
                <c:pt idx="8">
                  <c:v>158.36195313769417</c:v>
                </c:pt>
                <c:pt idx="9">
                  <c:v>176.11806476830847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C6-433E-AC56-65E0B9A7D72B}"/>
            </c:ext>
          </c:extLst>
        </c:ser>
        <c:ser>
          <c:idx val="6"/>
          <c:order val="4"/>
          <c:tx>
            <c:strRef>
              <c:f>'Figura 2.2.5'!$A$9</c:f>
              <c:strCache>
                <c:ptCount val="1"/>
                <c:pt idx="0">
                  <c:v>    Toscana</c:v>
                </c:pt>
              </c:strCache>
            </c:strRef>
          </c:tx>
          <c:marker>
            <c:symbol val="none"/>
          </c:marker>
          <c:cat>
            <c:strRef>
              <c:f>'Figura 2.2.5'!$B$2:$K$2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'Figura 2.2.5'!$B$9:$K$9</c:f>
              <c:numCache>
                <c:formatCode>General</c:formatCode>
                <c:ptCount val="10"/>
                <c:pt idx="0">
                  <c:v>100</c:v>
                </c:pt>
                <c:pt idx="1">
                  <c:v>106.24828603580177</c:v>
                </c:pt>
                <c:pt idx="2">
                  <c:v>122.99738058988738</c:v>
                </c:pt>
                <c:pt idx="3">
                  <c:v>124.198810390642</c:v>
                </c:pt>
                <c:pt idx="4">
                  <c:v>125.21615649635774</c:v>
                </c:pt>
                <c:pt idx="5">
                  <c:v>155.46167497249778</c:v>
                </c:pt>
                <c:pt idx="6">
                  <c:v>176.182123077602</c:v>
                </c:pt>
                <c:pt idx="7">
                  <c:v>185.29300513480032</c:v>
                </c:pt>
                <c:pt idx="8">
                  <c:v>158.98463972866568</c:v>
                </c:pt>
                <c:pt idx="9">
                  <c:v>160.92681727486783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C6-433E-AC56-65E0B9A7D72B}"/>
            </c:ext>
          </c:extLst>
        </c:ser>
        <c:ser>
          <c:idx val="7"/>
          <c:order val="5"/>
          <c:tx>
            <c:strRef>
              <c:f>'Figura 2.2.5'!$A$10</c:f>
              <c:strCache>
                <c:ptCount val="1"/>
                <c:pt idx="0">
                  <c:v>    Lazio</c:v>
                </c:pt>
              </c:strCache>
            </c:strRef>
          </c:tx>
          <c:marker>
            <c:symbol val="none"/>
          </c:marker>
          <c:cat>
            <c:strRef>
              <c:f>'Figura 2.2.5'!$B$2:$K$2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'Figura 2.2.5'!$B$10:$K$10</c:f>
              <c:numCache>
                <c:formatCode>General</c:formatCode>
                <c:ptCount val="10"/>
                <c:pt idx="0">
                  <c:v>100</c:v>
                </c:pt>
                <c:pt idx="1">
                  <c:v>102.79714146938188</c:v>
                </c:pt>
                <c:pt idx="2">
                  <c:v>119.57313179103404</c:v>
                </c:pt>
                <c:pt idx="3">
                  <c:v>124.17630603727423</c:v>
                </c:pt>
                <c:pt idx="4">
                  <c:v>139.211475498309</c:v>
                </c:pt>
                <c:pt idx="5">
                  <c:v>138.29018852989853</c:v>
                </c:pt>
                <c:pt idx="6">
                  <c:v>145.32846567604517</c:v>
                </c:pt>
                <c:pt idx="7">
                  <c:v>170.27438475930057</c:v>
                </c:pt>
                <c:pt idx="8">
                  <c:v>165.0321337338994</c:v>
                </c:pt>
                <c:pt idx="9">
                  <c:v>164.93780132402676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C6-433E-AC56-65E0B9A7D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0052864"/>
        <c:axId val="309513024"/>
      </c:lineChart>
      <c:catAx>
        <c:axId val="310052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09513024"/>
        <c:crosses val="autoZero"/>
        <c:auto val="1"/>
        <c:lblAlgn val="ctr"/>
        <c:lblOffset val="100"/>
        <c:noMultiLvlLbl val="0"/>
      </c:catAx>
      <c:valAx>
        <c:axId val="309513024"/>
        <c:scaling>
          <c:orientation val="minMax"/>
          <c:min val="80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310052864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'Figura 2.2.5'!$A$22</c:f>
              <c:strCache>
                <c:ptCount val="1"/>
                <c:pt idx="0">
                  <c:v>    Piemonte</c:v>
                </c:pt>
              </c:strCache>
            </c:strRef>
          </c:tx>
          <c:spPr>
            <a:ln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strRef>
              <c:f>'Figura 2.2.5'!$B$20:$K$20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'Figura 2.2.5'!$B$22:$K$22</c:f>
              <c:numCache>
                <c:formatCode>General</c:formatCode>
                <c:ptCount val="10"/>
                <c:pt idx="0">
                  <c:v>100</c:v>
                </c:pt>
                <c:pt idx="1">
                  <c:v>99.116773690657368</c:v>
                </c:pt>
                <c:pt idx="2">
                  <c:v>96.718755799710479</c:v>
                </c:pt>
                <c:pt idx="3">
                  <c:v>100.60261311755316</c:v>
                </c:pt>
                <c:pt idx="4">
                  <c:v>105.39994803459412</c:v>
                </c:pt>
                <c:pt idx="5">
                  <c:v>92.419917597713521</c:v>
                </c:pt>
                <c:pt idx="6">
                  <c:v>94.962325080731972</c:v>
                </c:pt>
                <c:pt idx="7">
                  <c:v>124.67354589658883</c:v>
                </c:pt>
                <c:pt idx="8">
                  <c:v>113.29108050926098</c:v>
                </c:pt>
                <c:pt idx="9">
                  <c:v>121.78241342192197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E-48CA-A8C5-24A01C338E3B}"/>
            </c:ext>
          </c:extLst>
        </c:ser>
        <c:ser>
          <c:idx val="2"/>
          <c:order val="1"/>
          <c:tx>
            <c:strRef>
              <c:f>'Figura 2.2.5'!$A$23</c:f>
              <c:strCache>
                <c:ptCount val="1"/>
                <c:pt idx="0">
                  <c:v>    Lombardia</c:v>
                </c:pt>
              </c:strCache>
            </c:strRef>
          </c:tx>
          <c:marker>
            <c:symbol val="none"/>
          </c:marker>
          <c:cat>
            <c:strRef>
              <c:f>'Figura 2.2.5'!$B$20:$K$20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'Figura 2.2.5'!$B$23:$K$23</c:f>
              <c:numCache>
                <c:formatCode>General</c:formatCode>
                <c:ptCount val="10"/>
                <c:pt idx="0">
                  <c:v>100</c:v>
                </c:pt>
                <c:pt idx="1">
                  <c:v>96.824648115969495</c:v>
                </c:pt>
                <c:pt idx="2">
                  <c:v>90.207862749551651</c:v>
                </c:pt>
                <c:pt idx="3">
                  <c:v>91.390354733660601</c:v>
                </c:pt>
                <c:pt idx="4">
                  <c:v>87.559169886725456</c:v>
                </c:pt>
                <c:pt idx="5">
                  <c:v>81.234941899595484</c:v>
                </c:pt>
                <c:pt idx="6">
                  <c:v>83.653156122106296</c:v>
                </c:pt>
                <c:pt idx="7">
                  <c:v>82.334731904848837</c:v>
                </c:pt>
                <c:pt idx="8">
                  <c:v>82.916014642500315</c:v>
                </c:pt>
                <c:pt idx="9">
                  <c:v>91.836262623025291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E-48CA-A8C5-24A01C338E3B}"/>
            </c:ext>
          </c:extLst>
        </c:ser>
        <c:ser>
          <c:idx val="4"/>
          <c:order val="2"/>
          <c:tx>
            <c:strRef>
              <c:f>'Figura 2.2.5'!$A$25</c:f>
              <c:strCache>
                <c:ptCount val="1"/>
                <c:pt idx="0">
                  <c:v>    Veneto</c:v>
                </c:pt>
              </c:strCache>
            </c:strRef>
          </c:tx>
          <c:marker>
            <c:symbol val="none"/>
          </c:marker>
          <c:cat>
            <c:strRef>
              <c:f>'Figura 2.2.5'!$B$20:$K$20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'Figura 2.2.5'!$B$25:$K$25</c:f>
              <c:numCache>
                <c:formatCode>General</c:formatCode>
                <c:ptCount val="10"/>
                <c:pt idx="0">
                  <c:v>100</c:v>
                </c:pt>
                <c:pt idx="1">
                  <c:v>103.46964876570837</c:v>
                </c:pt>
                <c:pt idx="2">
                  <c:v>98.757937273304364</c:v>
                </c:pt>
                <c:pt idx="3">
                  <c:v>102.30155178257444</c:v>
                </c:pt>
                <c:pt idx="4">
                  <c:v>110.91790551484839</c:v>
                </c:pt>
                <c:pt idx="5">
                  <c:v>106.56048057135258</c:v>
                </c:pt>
                <c:pt idx="6">
                  <c:v>115.30266969520495</c:v>
                </c:pt>
                <c:pt idx="7">
                  <c:v>125.73352483282805</c:v>
                </c:pt>
                <c:pt idx="8">
                  <c:v>121.03473393866648</c:v>
                </c:pt>
                <c:pt idx="9">
                  <c:v>131.52476167113895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6E-48CA-A8C5-24A01C338E3B}"/>
            </c:ext>
          </c:extLst>
        </c:ser>
        <c:ser>
          <c:idx val="5"/>
          <c:order val="3"/>
          <c:tx>
            <c:strRef>
              <c:f>'Figura 2.2.5'!$A$26</c:f>
              <c:strCache>
                <c:ptCount val="1"/>
                <c:pt idx="0">
                  <c:v>    Emilia-Romagna</c:v>
                </c:pt>
              </c:strCache>
            </c:strRef>
          </c:tx>
          <c:marker>
            <c:symbol val="none"/>
          </c:marker>
          <c:cat>
            <c:strRef>
              <c:f>'Figura 2.2.5'!$B$20:$K$20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'Figura 2.2.5'!$B$26:$K$26</c:f>
              <c:numCache>
                <c:formatCode>General</c:formatCode>
                <c:ptCount val="10"/>
                <c:pt idx="0">
                  <c:v>100</c:v>
                </c:pt>
                <c:pt idx="1">
                  <c:v>103.85665952348278</c:v>
                </c:pt>
                <c:pt idx="2">
                  <c:v>106.17696270413495</c:v>
                </c:pt>
                <c:pt idx="3">
                  <c:v>102.60704219404828</c:v>
                </c:pt>
                <c:pt idx="4">
                  <c:v>96.918050438619645</c:v>
                </c:pt>
                <c:pt idx="5">
                  <c:v>99.63395581078656</c:v>
                </c:pt>
                <c:pt idx="6">
                  <c:v>102.06826842888661</c:v>
                </c:pt>
                <c:pt idx="7">
                  <c:v>102.41504713445724</c:v>
                </c:pt>
                <c:pt idx="8">
                  <c:v>103.01306885958894</c:v>
                </c:pt>
                <c:pt idx="9">
                  <c:v>108.42033590558329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6E-48CA-A8C5-24A01C338E3B}"/>
            </c:ext>
          </c:extLst>
        </c:ser>
        <c:ser>
          <c:idx val="6"/>
          <c:order val="4"/>
          <c:tx>
            <c:strRef>
              <c:f>'Figura 2.2.5'!$A$27</c:f>
              <c:strCache>
                <c:ptCount val="1"/>
                <c:pt idx="0">
                  <c:v>    Toscana</c:v>
                </c:pt>
              </c:strCache>
            </c:strRef>
          </c:tx>
          <c:marker>
            <c:symbol val="none"/>
          </c:marker>
          <c:cat>
            <c:strRef>
              <c:f>'Figura 2.2.5'!$B$20:$K$20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'Figura 2.2.5'!$B$27:$K$27</c:f>
              <c:numCache>
                <c:formatCode>General</c:formatCode>
                <c:ptCount val="10"/>
                <c:pt idx="0">
                  <c:v>100</c:v>
                </c:pt>
                <c:pt idx="1">
                  <c:v>96.473027300711536</c:v>
                </c:pt>
                <c:pt idx="2">
                  <c:v>88.579847151900509</c:v>
                </c:pt>
                <c:pt idx="3">
                  <c:v>92.880031623744713</c:v>
                </c:pt>
                <c:pt idx="4">
                  <c:v>95.901388865526201</c:v>
                </c:pt>
                <c:pt idx="5">
                  <c:v>95.293865329946684</c:v>
                </c:pt>
                <c:pt idx="6">
                  <c:v>99.544427436402074</c:v>
                </c:pt>
                <c:pt idx="7">
                  <c:v>109.66010081470392</c:v>
                </c:pt>
                <c:pt idx="8">
                  <c:v>109.34862935737635</c:v>
                </c:pt>
                <c:pt idx="9">
                  <c:v>110.27827773946295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6E-48CA-A8C5-24A01C338E3B}"/>
            </c:ext>
          </c:extLst>
        </c:ser>
        <c:ser>
          <c:idx val="7"/>
          <c:order val="5"/>
          <c:tx>
            <c:strRef>
              <c:f>'Figura 2.2.5'!$A$28</c:f>
              <c:strCache>
                <c:ptCount val="1"/>
                <c:pt idx="0">
                  <c:v>    Lazio</c:v>
                </c:pt>
              </c:strCache>
            </c:strRef>
          </c:tx>
          <c:marker>
            <c:symbol val="none"/>
          </c:marker>
          <c:cat>
            <c:strRef>
              <c:f>'Figura 2.2.5'!$B$20:$K$20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'Figura 2.2.5'!$B$28:$K$28</c:f>
              <c:numCache>
                <c:formatCode>General</c:formatCode>
                <c:ptCount val="10"/>
                <c:pt idx="0">
                  <c:v>100</c:v>
                </c:pt>
                <c:pt idx="1">
                  <c:v>102.0401043644426</c:v>
                </c:pt>
                <c:pt idx="2">
                  <c:v>93.200289084606254</c:v>
                </c:pt>
                <c:pt idx="3">
                  <c:v>88.741869495449365</c:v>
                </c:pt>
                <c:pt idx="4">
                  <c:v>92.561020125678311</c:v>
                </c:pt>
                <c:pt idx="5">
                  <c:v>101.3368448130137</c:v>
                </c:pt>
                <c:pt idx="6">
                  <c:v>105.94108063745607</c:v>
                </c:pt>
                <c:pt idx="7">
                  <c:v>108.7585286083516</c:v>
                </c:pt>
                <c:pt idx="8">
                  <c:v>108.23739235885689</c:v>
                </c:pt>
                <c:pt idx="9">
                  <c:v>121.94034567659273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6E-48CA-A8C5-24A01C338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891072"/>
        <c:axId val="309515328"/>
      </c:lineChart>
      <c:catAx>
        <c:axId val="309891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09515328"/>
        <c:crosses val="autoZero"/>
        <c:auto val="1"/>
        <c:lblAlgn val="ctr"/>
        <c:lblOffset val="100"/>
        <c:noMultiLvlLbl val="0"/>
      </c:catAx>
      <c:valAx>
        <c:axId val="309515328"/>
        <c:scaling>
          <c:orientation val="minMax"/>
          <c:min val="70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309891072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700"/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0" i="0" baseline="0">
                <a:effectLst/>
              </a:rPr>
              <a:t>CONVERGENZA - 2007-2013</a:t>
            </a:r>
            <a:endParaRPr lang="it-IT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'Figura 3.2.4'!$C$6:$D$6</c:f>
              <c:strCache>
                <c:ptCount val="2"/>
                <c:pt idx="0">
                  <c:v>ALTRO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'Figura 3.2.4'!$E$1:$M$1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'Figura 3.2.4'!$E$6:$M$6</c:f>
              <c:numCache>
                <c:formatCode>General</c:formatCode>
                <c:ptCount val="9"/>
                <c:pt idx="0">
                  <c:v>250</c:v>
                </c:pt>
                <c:pt idx="1">
                  <c:v>960058</c:v>
                </c:pt>
                <c:pt idx="2">
                  <c:v>0</c:v>
                </c:pt>
                <c:pt idx="3">
                  <c:v>226096</c:v>
                </c:pt>
                <c:pt idx="4">
                  <c:v>1072828</c:v>
                </c:pt>
                <c:pt idx="5">
                  <c:v>570430</c:v>
                </c:pt>
                <c:pt idx="6">
                  <c:v>29744855</c:v>
                </c:pt>
                <c:pt idx="7">
                  <c:v>43117319</c:v>
                </c:pt>
                <c:pt idx="8">
                  <c:v>9486207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6-417E-8C53-C86D2B883029}"/>
            </c:ext>
          </c:extLst>
        </c:ser>
        <c:ser>
          <c:idx val="1"/>
          <c:order val="1"/>
          <c:tx>
            <c:strRef>
              <c:f>'Figura 3.2.4'!$C$7:$D$7</c:f>
              <c:strCache>
                <c:ptCount val="2"/>
                <c:pt idx="0">
                  <c:v>FESR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'Figura 3.2.4'!$E$1:$M$1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'Figura 3.2.4'!$E$7:$M$7</c:f>
              <c:numCache>
                <c:formatCode>General</c:formatCode>
                <c:ptCount val="9"/>
                <c:pt idx="0">
                  <c:v>11542683</c:v>
                </c:pt>
                <c:pt idx="1">
                  <c:v>61642740</c:v>
                </c:pt>
                <c:pt idx="2">
                  <c:v>39501784</c:v>
                </c:pt>
                <c:pt idx="3">
                  <c:v>155717360</c:v>
                </c:pt>
                <c:pt idx="4">
                  <c:v>101966848</c:v>
                </c:pt>
                <c:pt idx="5">
                  <c:v>270338976</c:v>
                </c:pt>
                <c:pt idx="6">
                  <c:v>240924992</c:v>
                </c:pt>
                <c:pt idx="7">
                  <c:v>113060720</c:v>
                </c:pt>
                <c:pt idx="8">
                  <c:v>40979300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6-417E-8C53-C86D2B883029}"/>
            </c:ext>
          </c:extLst>
        </c:ser>
        <c:ser>
          <c:idx val="2"/>
          <c:order val="2"/>
          <c:tx>
            <c:strRef>
              <c:f>'Figura 3.2.4'!$C$8:$D$8</c:f>
              <c:strCache>
                <c:ptCount val="2"/>
                <c:pt idx="0">
                  <c:v>PSC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'Figura 3.2.4'!$E$1:$M$1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'Figura 3.2.4'!$E$8:$M$8</c:f>
              <c:numCache>
                <c:formatCode>General</c:formatCode>
                <c:ptCount val="9"/>
                <c:pt idx="0">
                  <c:v>2379147</c:v>
                </c:pt>
                <c:pt idx="1">
                  <c:v>6464743</c:v>
                </c:pt>
                <c:pt idx="2">
                  <c:v>4219291</c:v>
                </c:pt>
                <c:pt idx="3">
                  <c:v>2207725</c:v>
                </c:pt>
                <c:pt idx="4">
                  <c:v>1901243</c:v>
                </c:pt>
                <c:pt idx="5">
                  <c:v>1193030</c:v>
                </c:pt>
                <c:pt idx="6">
                  <c:v>304473</c:v>
                </c:pt>
                <c:pt idx="7">
                  <c:v>4359168</c:v>
                </c:pt>
                <c:pt idx="8">
                  <c:v>14597268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46-417E-8C53-C86D2B883029}"/>
            </c:ext>
          </c:extLst>
        </c:ser>
        <c:ser>
          <c:idx val="3"/>
          <c:order val="3"/>
          <c:tx>
            <c:strRef>
              <c:f>'Figura 3.2.4'!$C$9:$D$9</c:f>
              <c:strCache>
                <c:ptCount val="2"/>
                <c:pt idx="0">
                  <c:v>FSE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'Figura 3.2.4'!$E$1:$M$1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'Figura 3.2.4'!$E$9:$M$9</c:f>
              <c:numCache>
                <c:formatCode>General</c:formatCode>
                <c:ptCount val="9"/>
                <c:pt idx="0">
                  <c:v>135853</c:v>
                </c:pt>
                <c:pt idx="1">
                  <c:v>1559823</c:v>
                </c:pt>
                <c:pt idx="2">
                  <c:v>2671011</c:v>
                </c:pt>
                <c:pt idx="3">
                  <c:v>3686721</c:v>
                </c:pt>
                <c:pt idx="4">
                  <c:v>5140028</c:v>
                </c:pt>
                <c:pt idx="5">
                  <c:v>6515837</c:v>
                </c:pt>
                <c:pt idx="6">
                  <c:v>7794970</c:v>
                </c:pt>
                <c:pt idx="7">
                  <c:v>7016619</c:v>
                </c:pt>
                <c:pt idx="8">
                  <c:v>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46-417E-8C53-C86D2B883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629936"/>
        <c:axId val="1357632016"/>
      </c:lineChart>
      <c:catAx>
        <c:axId val="135762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7632016"/>
        <c:crosses val="autoZero"/>
        <c:auto val="1"/>
        <c:lblAlgn val="ctr"/>
        <c:lblOffset val="100"/>
        <c:noMultiLvlLbl val="0"/>
      </c:catAx>
      <c:valAx>
        <c:axId val="1357632016"/>
        <c:scaling>
          <c:orientation val="minMax"/>
          <c:max val="4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762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0" i="0" baseline="0">
                <a:effectLst/>
              </a:rPr>
              <a:t>COMPETITIVITA - 2014-2020</a:t>
            </a:r>
            <a:endParaRPr lang="it-IT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'Figura 3.2.4'!$C$10:$D$10</c:f>
              <c:strCache>
                <c:ptCount val="2"/>
                <c:pt idx="0">
                  <c:v>ALTRO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'Figura 3.2.4'!$K$1:$S$1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'Figura 3.2.4'!$K$10:$S$10</c:f>
              <c:numCache>
                <c:formatCode>General</c:formatCode>
                <c:ptCount val="9"/>
                <c:pt idx="0">
                  <c:v>0</c:v>
                </c:pt>
                <c:pt idx="1">
                  <c:v>7875000</c:v>
                </c:pt>
                <c:pt idx="2">
                  <c:v>5075000</c:v>
                </c:pt>
                <c:pt idx="3">
                  <c:v>1261892</c:v>
                </c:pt>
                <c:pt idx="4">
                  <c:v>5533689</c:v>
                </c:pt>
                <c:pt idx="5">
                  <c:v>7546492</c:v>
                </c:pt>
                <c:pt idx="6">
                  <c:v>14574520</c:v>
                </c:pt>
                <c:pt idx="7">
                  <c:v>8456802</c:v>
                </c:pt>
                <c:pt idx="8">
                  <c:v>12429816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3-4B49-94E7-CF8CB8565769}"/>
            </c:ext>
          </c:extLst>
        </c:ser>
        <c:ser>
          <c:idx val="1"/>
          <c:order val="1"/>
          <c:tx>
            <c:strRef>
              <c:f>'Figura 3.2.4'!$C$11:$D$11</c:f>
              <c:strCache>
                <c:ptCount val="2"/>
                <c:pt idx="0">
                  <c:v>FESR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'Figura 3.2.4'!$K$1:$S$1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'Figura 3.2.4'!$K$11:$S$11</c:f>
              <c:numCache>
                <c:formatCode>General</c:formatCode>
                <c:ptCount val="9"/>
                <c:pt idx="0">
                  <c:v>4050</c:v>
                </c:pt>
                <c:pt idx="1">
                  <c:v>15781988</c:v>
                </c:pt>
                <c:pt idx="2">
                  <c:v>22735252</c:v>
                </c:pt>
                <c:pt idx="3">
                  <c:v>75322936</c:v>
                </c:pt>
                <c:pt idx="4">
                  <c:v>301016352</c:v>
                </c:pt>
                <c:pt idx="5">
                  <c:v>283868064</c:v>
                </c:pt>
                <c:pt idx="6">
                  <c:v>237393168</c:v>
                </c:pt>
                <c:pt idx="7">
                  <c:v>246731904</c:v>
                </c:pt>
                <c:pt idx="8">
                  <c:v>244981632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3-4B49-94E7-CF8CB8565769}"/>
            </c:ext>
          </c:extLst>
        </c:ser>
        <c:ser>
          <c:idx val="2"/>
          <c:order val="2"/>
          <c:tx>
            <c:strRef>
              <c:f>'Figura 3.2.4'!$C$12:$D$12</c:f>
              <c:strCache>
                <c:ptCount val="2"/>
                <c:pt idx="0">
                  <c:v>PSC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'Figura 3.2.4'!$K$1:$S$1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'Figura 3.2.4'!$K$12:$S$12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193510</c:v>
                </c:pt>
                <c:pt idx="4">
                  <c:v>1857626</c:v>
                </c:pt>
                <c:pt idx="5">
                  <c:v>8109909</c:v>
                </c:pt>
                <c:pt idx="6">
                  <c:v>12840850</c:v>
                </c:pt>
                <c:pt idx="7">
                  <c:v>26294493</c:v>
                </c:pt>
                <c:pt idx="8">
                  <c:v>24563342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13-4B49-94E7-CF8CB8565769}"/>
            </c:ext>
          </c:extLst>
        </c:ser>
        <c:ser>
          <c:idx val="3"/>
          <c:order val="3"/>
          <c:tx>
            <c:strRef>
              <c:f>'Figura 3.2.4'!$C$13:$D$13</c:f>
              <c:strCache>
                <c:ptCount val="2"/>
                <c:pt idx="0">
                  <c:v>FSE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'Figura 3.2.4'!$K$1:$S$1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'Figura 3.2.4'!$K$13:$S$13</c:f>
              <c:numCache>
                <c:formatCode>General</c:formatCode>
                <c:ptCount val="9"/>
                <c:pt idx="0">
                  <c:v>1659</c:v>
                </c:pt>
                <c:pt idx="1">
                  <c:v>102914</c:v>
                </c:pt>
                <c:pt idx="2">
                  <c:v>1211437</c:v>
                </c:pt>
                <c:pt idx="3">
                  <c:v>3882435</c:v>
                </c:pt>
                <c:pt idx="4">
                  <c:v>8355688</c:v>
                </c:pt>
                <c:pt idx="5">
                  <c:v>9079104</c:v>
                </c:pt>
                <c:pt idx="6">
                  <c:v>11397740</c:v>
                </c:pt>
                <c:pt idx="7">
                  <c:v>9613682</c:v>
                </c:pt>
                <c:pt idx="8">
                  <c:v>82073336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13-4B49-94E7-CF8CB8565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629936"/>
        <c:axId val="1357632016"/>
      </c:lineChart>
      <c:catAx>
        <c:axId val="135762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7632016"/>
        <c:crosses val="autoZero"/>
        <c:auto val="1"/>
        <c:lblAlgn val="ctr"/>
        <c:lblOffset val="100"/>
        <c:noMultiLvlLbl val="0"/>
      </c:catAx>
      <c:valAx>
        <c:axId val="1357632016"/>
        <c:scaling>
          <c:orientation val="minMax"/>
          <c:max val="4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762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0" i="0" baseline="0">
                <a:effectLst/>
              </a:rPr>
              <a:t>CONVERGENZA - 2014-2020</a:t>
            </a:r>
            <a:endParaRPr lang="it-IT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'Figura 3.2.4'!$C$14:$D$14</c:f>
              <c:strCache>
                <c:ptCount val="2"/>
                <c:pt idx="0">
                  <c:v>ALTRO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'Figura 3.2.4'!$K$1:$S$1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'Figura 3.2.4'!$K$14:$S$14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1115</c:v>
                </c:pt>
                <c:pt idx="3">
                  <c:v>166</c:v>
                </c:pt>
                <c:pt idx="4">
                  <c:v>117354</c:v>
                </c:pt>
                <c:pt idx="5">
                  <c:v>329539</c:v>
                </c:pt>
                <c:pt idx="6">
                  <c:v>211923</c:v>
                </c:pt>
                <c:pt idx="7">
                  <c:v>227959</c:v>
                </c:pt>
                <c:pt idx="8">
                  <c:v>158266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F-4FB0-8509-77A640E812A9}"/>
            </c:ext>
          </c:extLst>
        </c:ser>
        <c:ser>
          <c:idx val="1"/>
          <c:order val="1"/>
          <c:tx>
            <c:strRef>
              <c:f>'Figura 3.2.4'!$C$15:$D$15</c:f>
              <c:strCache>
                <c:ptCount val="2"/>
                <c:pt idx="0">
                  <c:v>FESR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'Figura 3.2.4'!$K$1:$S$1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'Figura 3.2.4'!$K$15:$S$15</c:f>
              <c:numCache>
                <c:formatCode>General</c:formatCode>
                <c:ptCount val="9"/>
                <c:pt idx="0">
                  <c:v>5638101</c:v>
                </c:pt>
                <c:pt idx="1">
                  <c:v>2012024</c:v>
                </c:pt>
                <c:pt idx="2">
                  <c:v>423621</c:v>
                </c:pt>
                <c:pt idx="3">
                  <c:v>19832038</c:v>
                </c:pt>
                <c:pt idx="4">
                  <c:v>191313888</c:v>
                </c:pt>
                <c:pt idx="5">
                  <c:v>204132336</c:v>
                </c:pt>
                <c:pt idx="6">
                  <c:v>190446160</c:v>
                </c:pt>
                <c:pt idx="7">
                  <c:v>177256560</c:v>
                </c:pt>
                <c:pt idx="8">
                  <c:v>145770112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F-4FB0-8509-77A640E812A9}"/>
            </c:ext>
          </c:extLst>
        </c:ser>
        <c:ser>
          <c:idx val="2"/>
          <c:order val="2"/>
          <c:tx>
            <c:strRef>
              <c:f>'Figura 3.2.4'!$C$16:$D$16</c:f>
              <c:strCache>
                <c:ptCount val="2"/>
                <c:pt idx="0">
                  <c:v>PSC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'Figura 3.2.4'!$K$1:$S$1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'Figura 3.2.4'!$K$16:$S$16</c:f>
              <c:numCache>
                <c:formatCode>General</c:formatCode>
                <c:ptCount val="9"/>
                <c:pt idx="0">
                  <c:v>13762661</c:v>
                </c:pt>
                <c:pt idx="1">
                  <c:v>0</c:v>
                </c:pt>
                <c:pt idx="2">
                  <c:v>0</c:v>
                </c:pt>
                <c:pt idx="3">
                  <c:v>4708635</c:v>
                </c:pt>
                <c:pt idx="4">
                  <c:v>11489865</c:v>
                </c:pt>
                <c:pt idx="5">
                  <c:v>13649629</c:v>
                </c:pt>
                <c:pt idx="6">
                  <c:v>30497375</c:v>
                </c:pt>
                <c:pt idx="7">
                  <c:v>34735550</c:v>
                </c:pt>
                <c:pt idx="8">
                  <c:v>23219101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7F-4FB0-8509-77A640E812A9}"/>
            </c:ext>
          </c:extLst>
        </c:ser>
        <c:ser>
          <c:idx val="3"/>
          <c:order val="3"/>
          <c:tx>
            <c:strRef>
              <c:f>'Figura 3.2.4'!$C$17:$D$17</c:f>
              <c:strCache>
                <c:ptCount val="2"/>
                <c:pt idx="0">
                  <c:v>FSE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'Figura 3.2.4'!$K$1:$S$1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'Figura 3.2.4'!$K$17:$S$17</c:f>
              <c:numCache>
                <c:formatCode>General</c:formatCode>
                <c:ptCount val="9"/>
                <c:pt idx="0">
                  <c:v>0</c:v>
                </c:pt>
                <c:pt idx="1">
                  <c:v>285047</c:v>
                </c:pt>
                <c:pt idx="2">
                  <c:v>3055195</c:v>
                </c:pt>
                <c:pt idx="3">
                  <c:v>1350278</c:v>
                </c:pt>
                <c:pt idx="4">
                  <c:v>4366491</c:v>
                </c:pt>
                <c:pt idx="5">
                  <c:v>11731996</c:v>
                </c:pt>
                <c:pt idx="6">
                  <c:v>22943218</c:v>
                </c:pt>
                <c:pt idx="7">
                  <c:v>27442940</c:v>
                </c:pt>
                <c:pt idx="8">
                  <c:v>59512812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7F-4FB0-8509-77A640E81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629936"/>
        <c:axId val="1357632016"/>
      </c:lineChart>
      <c:catAx>
        <c:axId val="135762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7632016"/>
        <c:crosses val="autoZero"/>
        <c:auto val="1"/>
        <c:lblAlgn val="ctr"/>
        <c:lblOffset val="100"/>
        <c:noMultiLvlLbl val="0"/>
      </c:catAx>
      <c:valAx>
        <c:axId val="1357632016"/>
        <c:scaling>
          <c:orientation val="minMax"/>
          <c:max val="4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762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11</xdr:row>
      <xdr:rowOff>142875</xdr:rowOff>
    </xdr:from>
    <xdr:to>
      <xdr:col>18</xdr:col>
      <xdr:colOff>361950</xdr:colOff>
      <xdr:row>26</xdr:row>
      <xdr:rowOff>28575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1</xdr:row>
      <xdr:rowOff>104775</xdr:rowOff>
    </xdr:from>
    <xdr:to>
      <xdr:col>21</xdr:col>
      <xdr:colOff>485775</xdr:colOff>
      <xdr:row>15</xdr:row>
      <xdr:rowOff>180975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0</xdr:rowOff>
    </xdr:from>
    <xdr:to>
      <xdr:col>13</xdr:col>
      <xdr:colOff>28575</xdr:colOff>
      <xdr:row>15</xdr:row>
      <xdr:rowOff>114299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2</xdr:row>
      <xdr:rowOff>9525</xdr:rowOff>
    </xdr:from>
    <xdr:to>
      <xdr:col>8</xdr:col>
      <xdr:colOff>247650</xdr:colOff>
      <xdr:row>19</xdr:row>
      <xdr:rowOff>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603538</xdr:colOff>
      <xdr:row>0</xdr:row>
      <xdr:rowOff>0</xdr:rowOff>
    </xdr:from>
    <xdr:to>
      <xdr:col>18</xdr:col>
      <xdr:colOff>333374</xdr:colOff>
      <xdr:row>14</xdr:row>
      <xdr:rowOff>152400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200026</xdr:colOff>
      <xdr:row>15</xdr:row>
      <xdr:rowOff>66675</xdr:rowOff>
    </xdr:from>
    <xdr:to>
      <xdr:col>19</xdr:col>
      <xdr:colOff>289216</xdr:colOff>
      <xdr:row>30</xdr:row>
      <xdr:rowOff>160193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16886</xdr:colOff>
      <xdr:row>33</xdr:row>
      <xdr:rowOff>49975</xdr:rowOff>
    </xdr:from>
    <xdr:to>
      <xdr:col>14</xdr:col>
      <xdr:colOff>466603</xdr:colOff>
      <xdr:row>47</xdr:row>
      <xdr:rowOff>126175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822304</xdr:colOff>
      <xdr:row>18</xdr:row>
      <xdr:rowOff>89993</xdr:rowOff>
    </xdr:from>
    <xdr:to>
      <xdr:col>22</xdr:col>
      <xdr:colOff>137185</xdr:colOff>
      <xdr:row>32</xdr:row>
      <xdr:rowOff>166193</xdr:rowOff>
    </xdr:to>
    <xdr:graphicFrame macro="">
      <xdr:nvGraphicFramePr>
        <xdr:cNvPr id="7" name="Gra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541193</xdr:colOff>
      <xdr:row>34</xdr:row>
      <xdr:rowOff>2164</xdr:rowOff>
    </xdr:from>
    <xdr:to>
      <xdr:col>22</xdr:col>
      <xdr:colOff>436418</xdr:colOff>
      <xdr:row>48</xdr:row>
      <xdr:rowOff>78364</xdr:rowOff>
    </xdr:to>
    <xdr:graphicFrame macro="">
      <xdr:nvGraphicFramePr>
        <xdr:cNvPr id="8" name="Gra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337705</xdr:colOff>
      <xdr:row>18</xdr:row>
      <xdr:rowOff>148352</xdr:rowOff>
    </xdr:from>
    <xdr:to>
      <xdr:col>13</xdr:col>
      <xdr:colOff>690130</xdr:colOff>
      <xdr:row>33</xdr:row>
      <xdr:rowOff>34052</xdr:rowOff>
    </xdr:to>
    <xdr:graphicFrame macro="">
      <xdr:nvGraphicFramePr>
        <xdr:cNvPr id="9" name="Gra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381866</xdr:colOff>
      <xdr:row>16</xdr:row>
      <xdr:rowOff>141142</xdr:rowOff>
    </xdr:from>
    <xdr:to>
      <xdr:col>12</xdr:col>
      <xdr:colOff>28576</xdr:colOff>
      <xdr:row>36</xdr:row>
      <xdr:rowOff>17317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154998</xdr:colOff>
      <xdr:row>36</xdr:row>
      <xdr:rowOff>27709</xdr:rowOff>
    </xdr:from>
    <xdr:to>
      <xdr:col>12</xdr:col>
      <xdr:colOff>425163</xdr:colOff>
      <xdr:row>56</xdr:row>
      <xdr:rowOff>103909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407842</xdr:colOff>
      <xdr:row>16</xdr:row>
      <xdr:rowOff>6927</xdr:rowOff>
    </xdr:from>
    <xdr:to>
      <xdr:col>18</xdr:col>
      <xdr:colOff>1266824</xdr:colOff>
      <xdr:row>35</xdr:row>
      <xdr:rowOff>103909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829542</xdr:colOff>
      <xdr:row>36</xdr:row>
      <xdr:rowOff>68407</xdr:rowOff>
    </xdr:from>
    <xdr:to>
      <xdr:col>20</xdr:col>
      <xdr:colOff>161060</xdr:colOff>
      <xdr:row>57</xdr:row>
      <xdr:rowOff>103909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14</xdr:row>
      <xdr:rowOff>180975</xdr:rowOff>
    </xdr:from>
    <xdr:to>
      <xdr:col>8</xdr:col>
      <xdr:colOff>85725</xdr:colOff>
      <xdr:row>29</xdr:row>
      <xdr:rowOff>66675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15</xdr:row>
      <xdr:rowOff>9525</xdr:rowOff>
    </xdr:from>
    <xdr:to>
      <xdr:col>15</xdr:col>
      <xdr:colOff>533400</xdr:colOff>
      <xdr:row>29</xdr:row>
      <xdr:rowOff>85725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pesa%20r&amp;s%20per%20figura%204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d_e_gerdtot_page_spreadsheet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d_e_gerdtot_page_spreadsheet(1)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et/OneDrive/Desktop/Lavoro/CPT%202023/TABELLE%20DESCRITTIVE%20ITALIA%20OC%2010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sa - reg."/>
      <sheetName val="Foglio2"/>
      <sheetName val="Foglio3"/>
      <sheetName val="Foglio4"/>
      <sheetName val="Foglio5"/>
    </sheetNames>
    <sheetDataSet>
      <sheetData sheetId="0" refreshError="1"/>
      <sheetData sheetId="1" refreshError="1"/>
      <sheetData sheetId="2">
        <row r="36">
          <cell r="R36">
            <v>2012</v>
          </cell>
          <cell r="S36">
            <v>2021</v>
          </cell>
        </row>
        <row r="37">
          <cell r="Q37" t="str">
            <v xml:space="preserve">    Piemonte</v>
          </cell>
          <cell r="R37">
            <v>1.9632552306607436</v>
          </cell>
          <cell r="S37">
            <v>2.0785642585015642</v>
          </cell>
        </row>
        <row r="38">
          <cell r="Q38" t="str">
            <v xml:space="preserve">    Provincia Tn.</v>
          </cell>
          <cell r="R38">
            <v>1.7299389088291035</v>
          </cell>
          <cell r="S38">
            <v>1.4795082156640706</v>
          </cell>
        </row>
        <row r="39">
          <cell r="Q39" t="str">
            <v xml:space="preserve">    Emilia-R.</v>
          </cell>
          <cell r="R39">
            <v>1.6102054906239807</v>
          </cell>
          <cell r="S39">
            <v>2.1512464551325645</v>
          </cell>
        </row>
        <row r="40">
          <cell r="Q40" t="str">
            <v xml:space="preserve">    Lazio</v>
          </cell>
          <cell r="R40">
            <v>1.5719650172923323</v>
          </cell>
          <cell r="S40">
            <v>2.0007500888928678</v>
          </cell>
        </row>
        <row r="41">
          <cell r="Q41" t="str">
            <v xml:space="preserve">    Friuli-V. G.</v>
          </cell>
          <cell r="R41">
            <v>1.48941559249814</v>
          </cell>
          <cell r="S41">
            <v>1.6576599384719251</v>
          </cell>
        </row>
        <row r="42">
          <cell r="Q42" t="str">
            <v xml:space="preserve">    Liguria</v>
          </cell>
          <cell r="R42">
            <v>1.3587154201786726</v>
          </cell>
          <cell r="S42">
            <v>1.6155406347669869</v>
          </cell>
        </row>
        <row r="43">
          <cell r="Q43" t="str">
            <v xml:space="preserve">    Lombardia</v>
          </cell>
          <cell r="R43">
            <v>1.2877126613328314</v>
          </cell>
          <cell r="S43">
            <v>1.2802289750850551</v>
          </cell>
        </row>
        <row r="44">
          <cell r="Q44" t="str">
            <v xml:space="preserve">    Toscana</v>
          </cell>
          <cell r="R44">
            <v>1.2502267857639759</v>
          </cell>
          <cell r="S44">
            <v>1.5730015131515407</v>
          </cell>
        </row>
        <row r="45">
          <cell r="Q45" t="str">
            <v xml:space="preserve">    Campania</v>
          </cell>
          <cell r="R45">
            <v>1.209592982538052</v>
          </cell>
          <cell r="S45">
            <v>1.3351431015413451</v>
          </cell>
        </row>
        <row r="46">
          <cell r="Q46" t="str">
            <v xml:space="preserve">    Veneto</v>
          </cell>
          <cell r="R46">
            <v>1.0716826306680323</v>
          </cell>
          <cell r="S46">
            <v>1.2712829440812885</v>
          </cell>
        </row>
        <row r="47">
          <cell r="Q47" t="str">
            <v xml:space="preserve">    Umbria</v>
          </cell>
          <cell r="R47">
            <v>0.86401463486563201</v>
          </cell>
          <cell r="S47">
            <v>0.98333494688481871</v>
          </cell>
        </row>
        <row r="48">
          <cell r="Q48" t="str">
            <v xml:space="preserve">    Sicilia</v>
          </cell>
          <cell r="R48">
            <v>0.84857965068239438</v>
          </cell>
          <cell r="S48">
            <v>0.92570903506955415</v>
          </cell>
        </row>
        <row r="49">
          <cell r="Q49" t="str">
            <v xml:space="preserve">    Marche</v>
          </cell>
          <cell r="R49">
            <v>0.81612472638749667</v>
          </cell>
          <cell r="S49">
            <v>1.009951037582028</v>
          </cell>
        </row>
        <row r="50">
          <cell r="Q50" t="str">
            <v xml:space="preserve">    Abruzzo</v>
          </cell>
          <cell r="R50">
            <v>0.79920899380274668</v>
          </cell>
          <cell r="S50">
            <v>1.145556199962563</v>
          </cell>
        </row>
        <row r="51">
          <cell r="Q51" t="str">
            <v xml:space="preserve">    Puglia</v>
          </cell>
          <cell r="R51">
            <v>0.76983462291519167</v>
          </cell>
          <cell r="S51">
            <v>0.88024445629570625</v>
          </cell>
        </row>
        <row r="52">
          <cell r="Q52" t="str">
            <v xml:space="preserve">    Sardegna</v>
          </cell>
          <cell r="R52">
            <v>0.73604463067334602</v>
          </cell>
          <cell r="S52">
            <v>0.83771430887107745</v>
          </cell>
        </row>
        <row r="53">
          <cell r="Q53" t="str">
            <v xml:space="preserve">    Provincia Bz.</v>
          </cell>
          <cell r="R53">
            <v>0.52588663161064653</v>
          </cell>
          <cell r="S53">
            <v>0.83320465729281212</v>
          </cell>
        </row>
        <row r="54">
          <cell r="Q54" t="str">
            <v xml:space="preserve">    Calabria</v>
          </cell>
          <cell r="R54">
            <v>0.51957203863285017</v>
          </cell>
          <cell r="S54">
            <v>0.59425547534565026</v>
          </cell>
        </row>
        <row r="55">
          <cell r="Q55" t="str">
            <v xml:space="preserve">    Basilicata</v>
          </cell>
          <cell r="R55">
            <v>0.51667164415087041</v>
          </cell>
          <cell r="S55">
            <v>0.55386884448523932</v>
          </cell>
        </row>
        <row r="56">
          <cell r="Q56" t="str">
            <v xml:space="preserve">    Molise</v>
          </cell>
          <cell r="R56">
            <v>0.43837850431001013</v>
          </cell>
          <cell r="S56">
            <v>0.95897838899803545</v>
          </cell>
        </row>
        <row r="57">
          <cell r="Q57" t="str">
            <v xml:space="preserve">    Valle d'A.</v>
          </cell>
          <cell r="R57">
            <v>0.43371277921971757</v>
          </cell>
          <cell r="S57">
            <v>0.58351268093007558</v>
          </cell>
        </row>
      </sheetData>
      <sheetData sheetId="3" refreshError="1"/>
      <sheetData sheetId="4">
        <row r="74">
          <cell r="O74" t="str">
            <v>2012</v>
          </cell>
          <cell r="P74" t="str">
            <v>2013</v>
          </cell>
          <cell r="Q74" t="str">
            <v>2014</v>
          </cell>
          <cell r="R74" t="str">
            <v>2015</v>
          </cell>
          <cell r="S74" t="str">
            <v>2016</v>
          </cell>
          <cell r="T74" t="str">
            <v>2017</v>
          </cell>
          <cell r="U74" t="str">
            <v>2018</v>
          </cell>
          <cell r="V74" t="str">
            <v>2019</v>
          </cell>
          <cell r="W74" t="str">
            <v>2020</v>
          </cell>
          <cell r="X74" t="str">
            <v>2021</v>
          </cell>
        </row>
        <row r="76">
          <cell r="N76" t="str">
            <v xml:space="preserve">    Piemonte</v>
          </cell>
          <cell r="O76">
            <v>100</v>
          </cell>
          <cell r="P76">
            <v>103.57254953523932</v>
          </cell>
          <cell r="Q76">
            <v>118.12524255990566</v>
          </cell>
          <cell r="R76">
            <v>117.04255057440307</v>
          </cell>
          <cell r="S76">
            <v>121.76035399431217</v>
          </cell>
          <cell r="T76">
            <v>120.75713682817533</v>
          </cell>
          <cell r="U76">
            <v>131.26271119942825</v>
          </cell>
          <cell r="V76">
            <v>129.9150854765202</v>
          </cell>
          <cell r="W76">
            <v>124.45168206679067</v>
          </cell>
          <cell r="X76">
            <v>115.39468075405115</v>
          </cell>
        </row>
        <row r="77">
          <cell r="N77" t="str">
            <v xml:space="preserve">    Lombardia</v>
          </cell>
          <cell r="O77">
            <v>100</v>
          </cell>
          <cell r="P77">
            <v>101.45034707757527</v>
          </cell>
          <cell r="Q77">
            <v>104.4679356465829</v>
          </cell>
          <cell r="R77">
            <v>104.06210502662077</v>
          </cell>
          <cell r="S77">
            <v>112.70182878107231</v>
          </cell>
          <cell r="T77">
            <v>120.35463015843683</v>
          </cell>
          <cell r="U77">
            <v>129.01936822287655</v>
          </cell>
          <cell r="V77">
            <v>133.11846352256856</v>
          </cell>
          <cell r="W77">
            <v>125.45803229775592</v>
          </cell>
          <cell r="X77">
            <v>124.59640682475369</v>
          </cell>
        </row>
        <row r="79">
          <cell r="N79" t="str">
            <v xml:space="preserve">    Veneto</v>
          </cell>
          <cell r="O79">
            <v>100</v>
          </cell>
          <cell r="P79">
            <v>106.47397843271504</v>
          </cell>
          <cell r="Q79">
            <v>104.26755259554339</v>
          </cell>
          <cell r="R79">
            <v>109.828014129217</v>
          </cell>
          <cell r="S79">
            <v>135.85016494460351</v>
          </cell>
          <cell r="T79">
            <v>149.56799296651312</v>
          </cell>
          <cell r="U79">
            <v>160.23998661770199</v>
          </cell>
          <cell r="V79">
            <v>157.25872961533673</v>
          </cell>
          <cell r="W79">
            <v>142.45125575750029</v>
          </cell>
          <cell r="X79">
            <v>134.94209432964024</v>
          </cell>
        </row>
        <row r="80">
          <cell r="N80" t="str">
            <v xml:space="preserve">    Emilia-Romagna</v>
          </cell>
          <cell r="O80">
            <v>100</v>
          </cell>
          <cell r="P80">
            <v>102.47865015886357</v>
          </cell>
          <cell r="Q80">
            <v>109.94983839571613</v>
          </cell>
          <cell r="R80">
            <v>124.24775538729888</v>
          </cell>
          <cell r="S80">
            <v>149.32823125367466</v>
          </cell>
          <cell r="T80">
            <v>154.34765443764124</v>
          </cell>
          <cell r="U80">
            <v>163.49576853228857</v>
          </cell>
          <cell r="V80">
            <v>170.64968641656122</v>
          </cell>
          <cell r="W80">
            <v>158.36195313769417</v>
          </cell>
          <cell r="X80">
            <v>176.11806476830847</v>
          </cell>
        </row>
        <row r="81">
          <cell r="N81" t="str">
            <v xml:space="preserve">    Toscana</v>
          </cell>
          <cell r="O81">
            <v>100</v>
          </cell>
          <cell r="P81">
            <v>106.24828603580177</v>
          </cell>
          <cell r="Q81">
            <v>122.99738058988738</v>
          </cell>
          <cell r="R81">
            <v>124.198810390642</v>
          </cell>
          <cell r="S81">
            <v>125.21615649635774</v>
          </cell>
          <cell r="T81">
            <v>155.46167497249778</v>
          </cell>
          <cell r="U81">
            <v>176.182123077602</v>
          </cell>
          <cell r="V81">
            <v>185.29300513480032</v>
          </cell>
          <cell r="W81">
            <v>158.98463972866568</v>
          </cell>
          <cell r="X81">
            <v>160.92681727486783</v>
          </cell>
        </row>
        <row r="82">
          <cell r="N82" t="str">
            <v xml:space="preserve">    Lazio</v>
          </cell>
          <cell r="O82">
            <v>100</v>
          </cell>
          <cell r="P82">
            <v>102.79714146938188</v>
          </cell>
          <cell r="Q82">
            <v>119.57313179103404</v>
          </cell>
          <cell r="R82">
            <v>124.17630603727423</v>
          </cell>
          <cell r="S82">
            <v>139.211475498309</v>
          </cell>
          <cell r="T82">
            <v>138.29018852989853</v>
          </cell>
          <cell r="U82">
            <v>145.32846567604517</v>
          </cell>
          <cell r="V82">
            <v>170.27438475930057</v>
          </cell>
          <cell r="W82">
            <v>165.0321337338994</v>
          </cell>
          <cell r="X82">
            <v>164.93780132402676</v>
          </cell>
        </row>
        <row r="86">
          <cell r="O86" t="str">
            <v>2012</v>
          </cell>
          <cell r="P86" t="str">
            <v>2013</v>
          </cell>
          <cell r="Q86" t="str">
            <v>2014</v>
          </cell>
          <cell r="R86" t="str">
            <v>2015</v>
          </cell>
          <cell r="S86" t="str">
            <v>2016</v>
          </cell>
          <cell r="T86" t="str">
            <v>2017</v>
          </cell>
          <cell r="U86" t="str">
            <v>2018</v>
          </cell>
          <cell r="V86" t="str">
            <v>2019</v>
          </cell>
          <cell r="W86" t="str">
            <v>2020</v>
          </cell>
          <cell r="X86" t="str">
            <v>2021</v>
          </cell>
        </row>
        <row r="88">
          <cell r="N88" t="str">
            <v xml:space="preserve">    Piemonte</v>
          </cell>
          <cell r="O88">
            <v>100</v>
          </cell>
          <cell r="P88">
            <v>99.116773690657368</v>
          </cell>
          <cell r="Q88">
            <v>96.718755799710479</v>
          </cell>
          <cell r="R88">
            <v>100.60261311755316</v>
          </cell>
          <cell r="S88">
            <v>105.39994803459412</v>
          </cell>
          <cell r="T88">
            <v>92.419917597713521</v>
          </cell>
          <cell r="U88">
            <v>94.962325080731972</v>
          </cell>
          <cell r="V88">
            <v>124.67354589658883</v>
          </cell>
          <cell r="W88">
            <v>113.29108050926098</v>
          </cell>
          <cell r="X88">
            <v>121.78241342192197</v>
          </cell>
        </row>
        <row r="89">
          <cell r="N89" t="str">
            <v xml:space="preserve">    Lombardia</v>
          </cell>
          <cell r="O89">
            <v>100</v>
          </cell>
          <cell r="P89">
            <v>96.824648115969495</v>
          </cell>
          <cell r="Q89">
            <v>90.207862749551651</v>
          </cell>
          <cell r="R89">
            <v>91.390354733660601</v>
          </cell>
          <cell r="S89">
            <v>87.559169886725456</v>
          </cell>
          <cell r="T89">
            <v>81.234941899595484</v>
          </cell>
          <cell r="U89">
            <v>83.653156122106296</v>
          </cell>
          <cell r="V89">
            <v>82.334731904848837</v>
          </cell>
          <cell r="W89">
            <v>82.916014642500315</v>
          </cell>
          <cell r="X89">
            <v>91.836262623025291</v>
          </cell>
        </row>
        <row r="91">
          <cell r="N91" t="str">
            <v xml:space="preserve">    Veneto</v>
          </cell>
          <cell r="O91">
            <v>100</v>
          </cell>
          <cell r="P91">
            <v>103.46964876570837</v>
          </cell>
          <cell r="Q91">
            <v>98.757937273304364</v>
          </cell>
          <cell r="R91">
            <v>102.30155178257444</v>
          </cell>
          <cell r="S91">
            <v>110.91790551484839</v>
          </cell>
          <cell r="T91">
            <v>106.56048057135258</v>
          </cell>
          <cell r="U91">
            <v>115.30266969520495</v>
          </cell>
          <cell r="V91">
            <v>125.73352483282805</v>
          </cell>
          <cell r="W91">
            <v>121.03473393866648</v>
          </cell>
          <cell r="X91">
            <v>131.52476167113895</v>
          </cell>
        </row>
        <row r="92">
          <cell r="N92" t="str">
            <v xml:space="preserve">    Emilia-Romagna</v>
          </cell>
          <cell r="O92">
            <v>100</v>
          </cell>
          <cell r="P92">
            <v>103.85665952348278</v>
          </cell>
          <cell r="Q92">
            <v>106.17696270413495</v>
          </cell>
          <cell r="R92">
            <v>102.60704219404828</v>
          </cell>
          <cell r="S92">
            <v>96.918050438619645</v>
          </cell>
          <cell r="T92">
            <v>99.63395581078656</v>
          </cell>
          <cell r="U92">
            <v>102.06826842888661</v>
          </cell>
          <cell r="V92">
            <v>102.41504713445724</v>
          </cell>
          <cell r="W92">
            <v>103.01306885958894</v>
          </cell>
          <cell r="X92">
            <v>108.42033590558329</v>
          </cell>
        </row>
        <row r="93">
          <cell r="N93" t="str">
            <v xml:space="preserve">    Toscana</v>
          </cell>
          <cell r="O93">
            <v>100</v>
          </cell>
          <cell r="P93">
            <v>96.473027300711536</v>
          </cell>
          <cell r="Q93">
            <v>88.579847151900509</v>
          </cell>
          <cell r="R93">
            <v>92.880031623744713</v>
          </cell>
          <cell r="S93">
            <v>95.901388865526201</v>
          </cell>
          <cell r="T93">
            <v>95.293865329946684</v>
          </cell>
          <cell r="U93">
            <v>99.544427436402074</v>
          </cell>
          <cell r="V93">
            <v>109.66010081470392</v>
          </cell>
          <cell r="W93">
            <v>109.34862935737635</v>
          </cell>
          <cell r="X93">
            <v>110.27827773946295</v>
          </cell>
        </row>
        <row r="94">
          <cell r="N94" t="str">
            <v xml:space="preserve">    Lazio</v>
          </cell>
          <cell r="O94">
            <v>100</v>
          </cell>
          <cell r="P94">
            <v>102.0401043644426</v>
          </cell>
          <cell r="Q94">
            <v>93.200289084606254</v>
          </cell>
          <cell r="R94">
            <v>88.741869495449365</v>
          </cell>
          <cell r="S94">
            <v>92.561020125678311</v>
          </cell>
          <cell r="T94">
            <v>101.3368448130137</v>
          </cell>
          <cell r="U94">
            <v>105.94108063745607</v>
          </cell>
          <cell r="V94">
            <v>108.7585286083516</v>
          </cell>
          <cell r="W94">
            <v>108.23739235885689</v>
          </cell>
          <cell r="X94">
            <v>121.94034567659273</v>
          </cell>
        </row>
        <row r="143">
          <cell r="H143">
            <v>2012</v>
          </cell>
          <cell r="I143">
            <v>2021</v>
          </cell>
        </row>
        <row r="144">
          <cell r="G144" t="str">
            <v>Piemonte</v>
          </cell>
          <cell r="H144">
            <v>1.5270234275633539</v>
          </cell>
          <cell r="I144">
            <v>1.597067231774395</v>
          </cell>
        </row>
        <row r="145">
          <cell r="G145" t="str">
            <v>Emilia-Romagna</v>
          </cell>
          <cell r="H145">
            <v>1.0774034838071025</v>
          </cell>
          <cell r="I145">
            <v>1.6491789595122825</v>
          </cell>
        </row>
        <row r="146">
          <cell r="G146" t="str">
            <v>Lombardia</v>
          </cell>
          <cell r="H146">
            <v>0.88074973495750952</v>
          </cell>
          <cell r="I146">
            <v>0.95498594999639741</v>
          </cell>
        </row>
        <row r="147">
          <cell r="G147" t="str">
            <v>Veneto</v>
          </cell>
          <cell r="H147">
            <v>0.70534567099225598</v>
          </cell>
          <cell r="I147">
            <v>0.84402240495595293</v>
          </cell>
        </row>
        <row r="148">
          <cell r="G148" t="str">
            <v>Toscana</v>
          </cell>
          <cell r="H148">
            <v>0.58852436207808101</v>
          </cell>
          <cell r="I148">
            <v>0.88846184969941444</v>
          </cell>
        </row>
        <row r="149">
          <cell r="G149" t="str">
            <v>Lazio</v>
          </cell>
          <cell r="H149">
            <v>0.47711924279593437</v>
          </cell>
          <cell r="I149">
            <v>0.74198105405950843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tructure"/>
      <sheetName val="Sheet 1"/>
      <sheetName val="Foglio1"/>
      <sheetName val="figura 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2011</v>
          </cell>
          <cell r="C2" t="str">
            <v>2021</v>
          </cell>
        </row>
        <row r="3">
          <cell r="A3" t="str">
            <v>Finland</v>
          </cell>
          <cell r="B3">
            <v>3.62</v>
          </cell>
          <cell r="C3">
            <v>2.99</v>
          </cell>
        </row>
        <row r="4">
          <cell r="A4" t="str">
            <v>Sweden</v>
          </cell>
          <cell r="B4">
            <v>3.19</v>
          </cell>
          <cell r="C4">
            <v>3.4</v>
          </cell>
        </row>
        <row r="5">
          <cell r="A5" t="str">
            <v>Denmark</v>
          </cell>
          <cell r="B5">
            <v>2.94</v>
          </cell>
          <cell r="C5">
            <v>2.76</v>
          </cell>
        </row>
        <row r="6">
          <cell r="A6" t="str">
            <v>Germany</v>
          </cell>
          <cell r="B6">
            <v>2.81</v>
          </cell>
          <cell r="C6">
            <v>3.13</v>
          </cell>
        </row>
        <row r="7">
          <cell r="A7" t="str">
            <v>Austria</v>
          </cell>
          <cell r="B7">
            <v>2.67</v>
          </cell>
          <cell r="C7">
            <v>3.26</v>
          </cell>
        </row>
        <row r="8">
          <cell r="A8" t="str">
            <v>Slovenia</v>
          </cell>
          <cell r="B8">
            <v>2.41</v>
          </cell>
          <cell r="C8">
            <v>2.13</v>
          </cell>
        </row>
        <row r="9">
          <cell r="A9" t="str">
            <v>Iceland</v>
          </cell>
          <cell r="B9">
            <v>2.4</v>
          </cell>
          <cell r="C9">
            <v>2.8</v>
          </cell>
        </row>
        <row r="10">
          <cell r="A10" t="str">
            <v>Estonia</v>
          </cell>
          <cell r="B10">
            <v>2.31</v>
          </cell>
          <cell r="C10">
            <v>1.77</v>
          </cell>
        </row>
        <row r="11">
          <cell r="A11" t="str">
            <v>France</v>
          </cell>
          <cell r="B11">
            <v>2.19</v>
          </cell>
          <cell r="C11">
            <v>2.2200000000000002</v>
          </cell>
        </row>
        <row r="12">
          <cell r="A12" t="str">
            <v>Belgium</v>
          </cell>
          <cell r="B12">
            <v>2.17</v>
          </cell>
          <cell r="C12">
            <v>3.43</v>
          </cell>
        </row>
        <row r="13">
          <cell r="A13" t="str">
            <v>Netherlands</v>
          </cell>
          <cell r="B13">
            <v>1.88</v>
          </cell>
          <cell r="C13">
            <v>2.27</v>
          </cell>
        </row>
        <row r="14">
          <cell r="A14" t="str">
            <v>Norway</v>
          </cell>
          <cell r="B14">
            <v>1.62</v>
          </cell>
          <cell r="C14">
            <v>1.94</v>
          </cell>
        </row>
        <row r="15">
          <cell r="A15" t="str">
            <v>Ireland</v>
          </cell>
          <cell r="B15">
            <v>1.55</v>
          </cell>
          <cell r="C15">
            <v>1.1100000000000001</v>
          </cell>
        </row>
        <row r="16">
          <cell r="A16" t="str">
            <v>Czechia</v>
          </cell>
          <cell r="B16">
            <v>1.54</v>
          </cell>
          <cell r="C16">
            <v>2</v>
          </cell>
        </row>
        <row r="17">
          <cell r="A17" t="str">
            <v>Portugal</v>
          </cell>
          <cell r="B17">
            <v>1.46</v>
          </cell>
          <cell r="C17">
            <v>1.67</v>
          </cell>
        </row>
        <row r="18">
          <cell r="A18" t="str">
            <v>Luxembourg</v>
          </cell>
          <cell r="B18">
            <v>1.42</v>
          </cell>
          <cell r="C18">
            <v>1.04</v>
          </cell>
        </row>
        <row r="19">
          <cell r="A19" t="str">
            <v>Spain</v>
          </cell>
          <cell r="B19">
            <v>1.33</v>
          </cell>
          <cell r="C19">
            <v>1.41</v>
          </cell>
        </row>
        <row r="20">
          <cell r="A20" t="str">
            <v>Italy</v>
          </cell>
          <cell r="B20">
            <v>1.2</v>
          </cell>
          <cell r="C20">
            <v>1.43</v>
          </cell>
        </row>
        <row r="21">
          <cell r="A21" t="str">
            <v>Hungary</v>
          </cell>
          <cell r="B21">
            <v>1.18</v>
          </cell>
          <cell r="C21">
            <v>1.64</v>
          </cell>
        </row>
        <row r="22">
          <cell r="A22" t="str">
            <v>Lithuania</v>
          </cell>
          <cell r="B22">
            <v>0.9</v>
          </cell>
          <cell r="C22">
            <v>1.1000000000000001</v>
          </cell>
        </row>
        <row r="23">
          <cell r="A23" t="str">
            <v>Poland</v>
          </cell>
          <cell r="B23">
            <v>0.75</v>
          </cell>
          <cell r="C23">
            <v>1.43</v>
          </cell>
        </row>
        <row r="24">
          <cell r="A24" t="str">
            <v>Croatia</v>
          </cell>
          <cell r="B24">
            <v>0.74</v>
          </cell>
          <cell r="C24">
            <v>1.24</v>
          </cell>
        </row>
        <row r="25">
          <cell r="A25" t="str">
            <v>Latvia</v>
          </cell>
          <cell r="B25">
            <v>0.72</v>
          </cell>
          <cell r="C25">
            <v>0.75</v>
          </cell>
        </row>
        <row r="26">
          <cell r="A26" t="str">
            <v>Greece</v>
          </cell>
          <cell r="B26">
            <v>0.68</v>
          </cell>
          <cell r="C26">
            <v>1.46</v>
          </cell>
        </row>
        <row r="27">
          <cell r="A27" t="str">
            <v>Malta</v>
          </cell>
          <cell r="B27">
            <v>0.67</v>
          </cell>
          <cell r="C27">
            <v>0.65</v>
          </cell>
        </row>
        <row r="28">
          <cell r="A28" t="str">
            <v>Slovakia</v>
          </cell>
          <cell r="B28">
            <v>0.65</v>
          </cell>
          <cell r="C28">
            <v>0.92</v>
          </cell>
        </row>
        <row r="29">
          <cell r="A29" t="str">
            <v>Bulgaria</v>
          </cell>
          <cell r="B29">
            <v>0.53</v>
          </cell>
          <cell r="C29">
            <v>0.77</v>
          </cell>
        </row>
        <row r="30">
          <cell r="A30" t="str">
            <v>Romania</v>
          </cell>
          <cell r="B30">
            <v>0.47</v>
          </cell>
          <cell r="C30">
            <v>0.47</v>
          </cell>
        </row>
        <row r="31">
          <cell r="A31" t="str">
            <v>Cyprus</v>
          </cell>
          <cell r="B31">
            <v>0.45</v>
          </cell>
          <cell r="C31">
            <v>0.8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tructure"/>
      <sheetName val="Sheet 1"/>
      <sheetName val="figura 2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2011</v>
          </cell>
          <cell r="C1" t="str">
            <v>2021</v>
          </cell>
        </row>
        <row r="2">
          <cell r="A2" t="str">
            <v>Finland</v>
          </cell>
          <cell r="B2">
            <v>2.5499999999999998</v>
          </cell>
          <cell r="C2">
            <v>2.0499999999999998</v>
          </cell>
        </row>
        <row r="3">
          <cell r="A3" t="str">
            <v>Sweden</v>
          </cell>
          <cell r="B3">
            <v>2.2000000000000002</v>
          </cell>
          <cell r="C3">
            <v>2.46</v>
          </cell>
        </row>
        <row r="4">
          <cell r="A4" t="str">
            <v>Denmark</v>
          </cell>
          <cell r="B4">
            <v>1.96</v>
          </cell>
          <cell r="C4">
            <v>1.72</v>
          </cell>
        </row>
        <row r="5">
          <cell r="A5" t="str">
            <v>Germany</v>
          </cell>
          <cell r="B5">
            <v>1.9</v>
          </cell>
          <cell r="C5">
            <v>2.09</v>
          </cell>
        </row>
        <row r="6">
          <cell r="A6" t="str">
            <v>Austria</v>
          </cell>
          <cell r="B6">
            <v>1.84</v>
          </cell>
          <cell r="C6">
            <v>2.25</v>
          </cell>
        </row>
        <row r="7">
          <cell r="A7" t="str">
            <v>Slovenia</v>
          </cell>
          <cell r="B7">
            <v>1.78</v>
          </cell>
          <cell r="C7">
            <v>1.56</v>
          </cell>
        </row>
        <row r="8">
          <cell r="A8" t="str">
            <v>Belgium</v>
          </cell>
          <cell r="B8">
            <v>1.49</v>
          </cell>
          <cell r="C8">
            <v>2.56</v>
          </cell>
        </row>
        <row r="9">
          <cell r="A9" t="str">
            <v>Estonia</v>
          </cell>
          <cell r="B9">
            <v>1.46</v>
          </cell>
          <cell r="C9">
            <v>0.99</v>
          </cell>
        </row>
        <row r="10">
          <cell r="A10" t="str">
            <v>France</v>
          </cell>
          <cell r="B10">
            <v>1.4</v>
          </cell>
          <cell r="C10">
            <v>1.46</v>
          </cell>
        </row>
        <row r="11">
          <cell r="A11" t="str">
            <v>Iceland</v>
          </cell>
          <cell r="B11">
            <v>1.28</v>
          </cell>
          <cell r="C11">
            <v>2.0099999999999998</v>
          </cell>
        </row>
        <row r="12">
          <cell r="A12" t="str">
            <v>Ireland</v>
          </cell>
          <cell r="B12">
            <v>1.08</v>
          </cell>
          <cell r="C12">
            <v>0.89</v>
          </cell>
        </row>
        <row r="13">
          <cell r="A13" t="str">
            <v>Netherlands</v>
          </cell>
          <cell r="B13">
            <v>1.06</v>
          </cell>
          <cell r="C13">
            <v>1.5</v>
          </cell>
        </row>
        <row r="14">
          <cell r="A14" t="str">
            <v>Luxembourg</v>
          </cell>
          <cell r="B14">
            <v>0.94</v>
          </cell>
          <cell r="C14">
            <v>0.53</v>
          </cell>
        </row>
        <row r="15">
          <cell r="A15" t="str">
            <v>Czechia</v>
          </cell>
          <cell r="B15">
            <v>0.84</v>
          </cell>
          <cell r="C15">
            <v>1.25</v>
          </cell>
        </row>
        <row r="16">
          <cell r="A16" t="str">
            <v>Norway</v>
          </cell>
          <cell r="B16">
            <v>0.84</v>
          </cell>
          <cell r="C16">
            <v>1.04</v>
          </cell>
        </row>
        <row r="17">
          <cell r="A17" t="str">
            <v>Hungary</v>
          </cell>
          <cell r="B17">
            <v>0.74</v>
          </cell>
          <cell r="C17">
            <v>1.24</v>
          </cell>
        </row>
        <row r="18">
          <cell r="A18" t="str">
            <v>Spain</v>
          </cell>
          <cell r="B18">
            <v>0.7</v>
          </cell>
          <cell r="C18">
            <v>0.79</v>
          </cell>
        </row>
        <row r="19">
          <cell r="A19" t="str">
            <v>Portugal</v>
          </cell>
          <cell r="B19">
            <v>0.69</v>
          </cell>
          <cell r="C19">
            <v>1</v>
          </cell>
        </row>
        <row r="20">
          <cell r="A20" t="str">
            <v>Italy</v>
          </cell>
          <cell r="B20">
            <v>0.66</v>
          </cell>
          <cell r="C20">
            <v>0.86</v>
          </cell>
        </row>
        <row r="21">
          <cell r="A21" t="str">
            <v>Malta</v>
          </cell>
          <cell r="B21">
            <v>0.43</v>
          </cell>
          <cell r="C21">
            <v>0.42</v>
          </cell>
        </row>
        <row r="22">
          <cell r="A22" t="str">
            <v>Croatia</v>
          </cell>
          <cell r="B22">
            <v>0.33</v>
          </cell>
          <cell r="C22">
            <v>0.57999999999999996</v>
          </cell>
        </row>
        <row r="23">
          <cell r="A23" t="str">
            <v>Bulgaria</v>
          </cell>
          <cell r="B23">
            <v>0.28000000000000003</v>
          </cell>
          <cell r="C23">
            <v>0.51</v>
          </cell>
        </row>
        <row r="24">
          <cell r="A24" t="str">
            <v>Greece</v>
          </cell>
          <cell r="B24">
            <v>0.24</v>
          </cell>
          <cell r="C24">
            <v>0.69</v>
          </cell>
        </row>
        <row r="25">
          <cell r="A25" t="str">
            <v>Lithuania</v>
          </cell>
          <cell r="B25">
            <v>0.24</v>
          </cell>
          <cell r="C25">
            <v>0.54</v>
          </cell>
        </row>
        <row r="26">
          <cell r="A26" t="str">
            <v>Slovakia</v>
          </cell>
          <cell r="B26">
            <v>0.24</v>
          </cell>
          <cell r="C26">
            <v>0.51</v>
          </cell>
        </row>
        <row r="27">
          <cell r="A27" t="str">
            <v>Poland</v>
          </cell>
          <cell r="B27">
            <v>0.23</v>
          </cell>
          <cell r="C27">
            <v>0.9</v>
          </cell>
        </row>
        <row r="28">
          <cell r="A28" t="str">
            <v>Latvia</v>
          </cell>
          <cell r="B28">
            <v>0.2</v>
          </cell>
          <cell r="C28">
            <v>0.28000000000000003</v>
          </cell>
        </row>
        <row r="29">
          <cell r="A29" t="str">
            <v>Romania</v>
          </cell>
          <cell r="B29">
            <v>0.17</v>
          </cell>
          <cell r="C29">
            <v>0.28999999999999998</v>
          </cell>
        </row>
        <row r="30">
          <cell r="A30" t="str">
            <v>Cyprus</v>
          </cell>
          <cell r="B30">
            <v>7.0000000000000007E-2</v>
          </cell>
          <cell r="C30">
            <v>0.34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sa italia tot oc"/>
      <sheetName val="finanz italia priv-pub"/>
      <sheetName val="italia finanz-spesa"/>
      <sheetName val="spesa italia fondo"/>
      <sheetName val="spesa italia programma"/>
      <sheetName val="piemonte fondo"/>
      <sheetName val="Piemonte programma"/>
      <sheetName val="Piemonte attori"/>
      <sheetName val="Piemonte spesa-finanziam OLD"/>
      <sheetName val="Piemonte spesa-finanziam (2)"/>
      <sheetName val="piemonte fondo attori"/>
      <sheetName val="piemonte spesa attori"/>
      <sheetName val="piemonte provincia livellog"/>
      <sheetName val="Piemonte provincia fondo"/>
    </sheetNames>
    <sheetDataSet>
      <sheetData sheetId="0"/>
      <sheetData sheetId="1"/>
      <sheetData sheetId="2"/>
      <sheetData sheetId="3">
        <row r="1">
          <cell r="E1">
            <v>2008</v>
          </cell>
          <cell r="F1">
            <v>2009</v>
          </cell>
          <cell r="G1">
            <v>2010</v>
          </cell>
          <cell r="H1">
            <v>2011</v>
          </cell>
          <cell r="I1">
            <v>2012</v>
          </cell>
          <cell r="J1">
            <v>2013</v>
          </cell>
          <cell r="K1">
            <v>2014</v>
          </cell>
          <cell r="L1">
            <v>2015</v>
          </cell>
          <cell r="M1">
            <v>2016</v>
          </cell>
          <cell r="N1">
            <v>2017</v>
          </cell>
          <cell r="O1">
            <v>2018</v>
          </cell>
          <cell r="P1">
            <v>2019</v>
          </cell>
          <cell r="Q1">
            <v>2020</v>
          </cell>
          <cell r="R1">
            <v>2021</v>
          </cell>
          <cell r="S1">
            <v>2022</v>
          </cell>
        </row>
        <row r="2">
          <cell r="C2" t="str">
            <v>ALTRO</v>
          </cell>
          <cell r="E2">
            <v>0</v>
          </cell>
          <cell r="F2">
            <v>0</v>
          </cell>
          <cell r="G2">
            <v>5825290</v>
          </cell>
          <cell r="H2">
            <v>12160538</v>
          </cell>
          <cell r="I2">
            <v>10761199</v>
          </cell>
          <cell r="J2">
            <v>15429782</v>
          </cell>
          <cell r="K2">
            <v>26154604</v>
          </cell>
          <cell r="L2">
            <v>16480582</v>
          </cell>
          <cell r="M2">
            <v>18225570</v>
          </cell>
          <cell r="N2">
            <v>386234</v>
          </cell>
        </row>
        <row r="3">
          <cell r="C3" t="str">
            <v>FESR</v>
          </cell>
          <cell r="E3">
            <v>3832715</v>
          </cell>
          <cell r="F3">
            <v>255648304</v>
          </cell>
          <cell r="G3">
            <v>85648904</v>
          </cell>
          <cell r="H3">
            <v>241346000</v>
          </cell>
          <cell r="I3">
            <v>375122816</v>
          </cell>
          <cell r="J3">
            <v>348589408</v>
          </cell>
          <cell r="K3">
            <v>277865760</v>
          </cell>
          <cell r="L3">
            <v>194408000</v>
          </cell>
          <cell r="M3">
            <v>153011952</v>
          </cell>
          <cell r="N3">
            <v>-171038064</v>
          </cell>
        </row>
        <row r="4">
          <cell r="C4" t="str">
            <v>PSC</v>
          </cell>
          <cell r="E4">
            <v>307430</v>
          </cell>
          <cell r="F4">
            <v>904202</v>
          </cell>
          <cell r="G4">
            <v>511882</v>
          </cell>
          <cell r="H4">
            <v>3465423</v>
          </cell>
          <cell r="I4">
            <v>6710624</v>
          </cell>
          <cell r="J4">
            <v>4657967</v>
          </cell>
          <cell r="K4">
            <v>13979849</v>
          </cell>
          <cell r="L4">
            <v>12376767</v>
          </cell>
          <cell r="M4">
            <v>19964040</v>
          </cell>
          <cell r="N4">
            <v>17972100</v>
          </cell>
        </row>
        <row r="5">
          <cell r="C5" t="str">
            <v>FSE</v>
          </cell>
          <cell r="E5">
            <v>909512</v>
          </cell>
          <cell r="F5">
            <v>3027234</v>
          </cell>
          <cell r="G5">
            <v>10194109</v>
          </cell>
          <cell r="H5">
            <v>6910005</v>
          </cell>
          <cell r="I5">
            <v>10384719</v>
          </cell>
          <cell r="J5">
            <v>8568246</v>
          </cell>
          <cell r="K5">
            <v>12023048</v>
          </cell>
          <cell r="L5">
            <v>28075964</v>
          </cell>
          <cell r="M5">
            <v>5495949</v>
          </cell>
          <cell r="N5">
            <v>0</v>
          </cell>
        </row>
        <row r="6">
          <cell r="C6" t="str">
            <v>ALTRO</v>
          </cell>
          <cell r="E6">
            <v>250</v>
          </cell>
          <cell r="F6">
            <v>960058</v>
          </cell>
          <cell r="G6">
            <v>0</v>
          </cell>
          <cell r="H6">
            <v>226096</v>
          </cell>
          <cell r="I6">
            <v>1072828</v>
          </cell>
          <cell r="J6">
            <v>570430</v>
          </cell>
          <cell r="K6">
            <v>29744855</v>
          </cell>
          <cell r="L6">
            <v>43117319</v>
          </cell>
          <cell r="M6">
            <v>9486207</v>
          </cell>
        </row>
        <row r="7">
          <cell r="C7" t="str">
            <v>FESR</v>
          </cell>
          <cell r="E7">
            <v>11542683</v>
          </cell>
          <cell r="F7">
            <v>61642740</v>
          </cell>
          <cell r="G7">
            <v>39501784</v>
          </cell>
          <cell r="H7">
            <v>155717360</v>
          </cell>
          <cell r="I7">
            <v>101966848</v>
          </cell>
          <cell r="J7">
            <v>270338976</v>
          </cell>
          <cell r="K7">
            <v>240924992</v>
          </cell>
          <cell r="L7">
            <v>113060720</v>
          </cell>
          <cell r="M7">
            <v>40979300</v>
          </cell>
        </row>
        <row r="8">
          <cell r="C8" t="str">
            <v>PSC</v>
          </cell>
          <cell r="E8">
            <v>2379147</v>
          </cell>
          <cell r="F8">
            <v>6464743</v>
          </cell>
          <cell r="G8">
            <v>4219291</v>
          </cell>
          <cell r="H8">
            <v>2207725</v>
          </cell>
          <cell r="I8">
            <v>1901243</v>
          </cell>
          <cell r="J8">
            <v>1193030</v>
          </cell>
          <cell r="K8">
            <v>304473</v>
          </cell>
          <cell r="L8">
            <v>4359168</v>
          </cell>
          <cell r="M8">
            <v>14597268</v>
          </cell>
        </row>
        <row r="9">
          <cell r="C9" t="str">
            <v>FSE</v>
          </cell>
          <cell r="E9">
            <v>135853</v>
          </cell>
          <cell r="F9">
            <v>1559823</v>
          </cell>
          <cell r="G9">
            <v>2671011</v>
          </cell>
          <cell r="H9">
            <v>3686721</v>
          </cell>
          <cell r="I9">
            <v>5140028</v>
          </cell>
          <cell r="J9">
            <v>6515837</v>
          </cell>
          <cell r="K9">
            <v>7794970</v>
          </cell>
          <cell r="L9">
            <v>7016619</v>
          </cell>
          <cell r="M9">
            <v>3888</v>
          </cell>
        </row>
        <row r="10">
          <cell r="C10" t="str">
            <v>ALTRO</v>
          </cell>
          <cell r="K10">
            <v>0</v>
          </cell>
          <cell r="L10">
            <v>7875000</v>
          </cell>
          <cell r="M10">
            <v>5075000</v>
          </cell>
          <cell r="N10">
            <v>1262115</v>
          </cell>
          <cell r="O10">
            <v>5541140</v>
          </cell>
          <cell r="P10">
            <v>7615583</v>
          </cell>
          <cell r="Q10">
            <v>14753520</v>
          </cell>
          <cell r="R10">
            <v>8656151</v>
          </cell>
          <cell r="S10">
            <v>12654341</v>
          </cell>
        </row>
        <row r="11">
          <cell r="C11" t="str">
            <v>FESR</v>
          </cell>
          <cell r="K11">
            <v>4050</v>
          </cell>
          <cell r="L11">
            <v>17311990</v>
          </cell>
          <cell r="M11">
            <v>22737122</v>
          </cell>
          <cell r="N11">
            <v>79575744</v>
          </cell>
          <cell r="O11">
            <v>322671552</v>
          </cell>
          <cell r="P11">
            <v>319291488</v>
          </cell>
          <cell r="Q11">
            <v>262391952</v>
          </cell>
          <cell r="R11">
            <v>276889440</v>
          </cell>
          <cell r="S11">
            <v>265082368</v>
          </cell>
        </row>
        <row r="12">
          <cell r="C12" t="str">
            <v>PSC</v>
          </cell>
          <cell r="K12">
            <v>0</v>
          </cell>
          <cell r="L12">
            <v>0</v>
          </cell>
          <cell r="M12">
            <v>0</v>
          </cell>
          <cell r="N12">
            <v>692300</v>
          </cell>
          <cell r="O12">
            <v>2378476</v>
          </cell>
          <cell r="P12">
            <v>8705794</v>
          </cell>
          <cell r="Q12">
            <v>14150674</v>
          </cell>
          <cell r="R12">
            <v>34617230</v>
          </cell>
          <cell r="S12">
            <v>28241602</v>
          </cell>
        </row>
        <row r="13">
          <cell r="C13" t="str">
            <v>FSE</v>
          </cell>
          <cell r="K13">
            <v>1659</v>
          </cell>
          <cell r="L13">
            <v>102914</v>
          </cell>
          <cell r="M13">
            <v>1211437</v>
          </cell>
          <cell r="N13">
            <v>3882435</v>
          </cell>
          <cell r="O13">
            <v>8355688</v>
          </cell>
          <cell r="P13">
            <v>9079104</v>
          </cell>
          <cell r="Q13">
            <v>11637622</v>
          </cell>
          <cell r="R13">
            <v>9942190</v>
          </cell>
          <cell r="S13">
            <v>82104256</v>
          </cell>
        </row>
        <row r="14">
          <cell r="C14" t="str">
            <v>ALTRO</v>
          </cell>
          <cell r="K14">
            <v>0</v>
          </cell>
          <cell r="L14">
            <v>0</v>
          </cell>
          <cell r="M14">
            <v>1115</v>
          </cell>
          <cell r="N14">
            <v>166</v>
          </cell>
          <cell r="O14">
            <v>117354</v>
          </cell>
          <cell r="P14">
            <v>329539</v>
          </cell>
          <cell r="Q14">
            <v>211923</v>
          </cell>
          <cell r="R14">
            <v>227959</v>
          </cell>
          <cell r="S14">
            <v>158266</v>
          </cell>
        </row>
        <row r="15">
          <cell r="C15" t="str">
            <v>FESR</v>
          </cell>
          <cell r="K15">
            <v>5638101</v>
          </cell>
          <cell r="L15">
            <v>482024</v>
          </cell>
          <cell r="M15">
            <v>423621</v>
          </cell>
          <cell r="N15">
            <v>18802948</v>
          </cell>
          <cell r="O15">
            <v>182385360</v>
          </cell>
          <cell r="P15">
            <v>193950608</v>
          </cell>
          <cell r="Q15">
            <v>184043136</v>
          </cell>
          <cell r="R15">
            <v>171360144</v>
          </cell>
          <cell r="S15">
            <v>142502816</v>
          </cell>
        </row>
        <row r="16">
          <cell r="C16" t="str">
            <v>PSC</v>
          </cell>
          <cell r="K16">
            <v>13762661</v>
          </cell>
          <cell r="L16">
            <v>0</v>
          </cell>
          <cell r="M16">
            <v>0</v>
          </cell>
          <cell r="N16">
            <v>4275149</v>
          </cell>
          <cell r="O16">
            <v>11427502</v>
          </cell>
          <cell r="P16">
            <v>14864651</v>
          </cell>
          <cell r="Q16">
            <v>29772638</v>
          </cell>
          <cell r="R16">
            <v>34383836</v>
          </cell>
          <cell r="S16">
            <v>23022706</v>
          </cell>
        </row>
        <row r="17">
          <cell r="C17" t="str">
            <v>FSE</v>
          </cell>
          <cell r="K17">
            <v>0</v>
          </cell>
          <cell r="L17">
            <v>285047</v>
          </cell>
          <cell r="M17">
            <v>3055195</v>
          </cell>
          <cell r="N17">
            <v>1350278</v>
          </cell>
          <cell r="O17">
            <v>4366491</v>
          </cell>
          <cell r="P17">
            <v>11731996</v>
          </cell>
          <cell r="Q17">
            <v>22943218</v>
          </cell>
          <cell r="R17">
            <v>27442940</v>
          </cell>
          <cell r="S17">
            <v>59512812</v>
          </cell>
        </row>
        <row r="20">
          <cell r="C20" t="str">
            <v>ALTRO</v>
          </cell>
          <cell r="E20">
            <v>0</v>
          </cell>
          <cell r="F20">
            <v>0</v>
          </cell>
          <cell r="G20">
            <v>5825290</v>
          </cell>
          <cell r="H20">
            <v>12160538</v>
          </cell>
          <cell r="I20">
            <v>10747247</v>
          </cell>
          <cell r="J20">
            <v>14787470</v>
          </cell>
          <cell r="K20">
            <v>22278407</v>
          </cell>
          <cell r="L20">
            <v>10810644</v>
          </cell>
          <cell r="M20">
            <v>18081643</v>
          </cell>
          <cell r="N20">
            <v>-19493</v>
          </cell>
        </row>
        <row r="21">
          <cell r="C21" t="str">
            <v>FESR</v>
          </cell>
          <cell r="E21">
            <v>3332972</v>
          </cell>
          <cell r="F21">
            <v>81605728</v>
          </cell>
          <cell r="G21">
            <v>84650928</v>
          </cell>
          <cell r="H21">
            <v>180760160</v>
          </cell>
          <cell r="I21">
            <v>210001264</v>
          </cell>
          <cell r="J21">
            <v>222581952</v>
          </cell>
          <cell r="K21">
            <v>207412848</v>
          </cell>
          <cell r="L21">
            <v>176017200</v>
          </cell>
          <cell r="M21">
            <v>145666896</v>
          </cell>
          <cell r="N21">
            <v>-13187395</v>
          </cell>
        </row>
        <row r="22">
          <cell r="C22" t="str">
            <v>PSC</v>
          </cell>
          <cell r="E22">
            <v>307430</v>
          </cell>
          <cell r="F22">
            <v>904202</v>
          </cell>
          <cell r="G22">
            <v>503849</v>
          </cell>
          <cell r="H22">
            <v>3457705</v>
          </cell>
          <cell r="I22">
            <v>6707080</v>
          </cell>
          <cell r="J22">
            <v>4628552</v>
          </cell>
          <cell r="K22">
            <v>13974469</v>
          </cell>
          <cell r="L22">
            <v>12289756</v>
          </cell>
          <cell r="M22">
            <v>19780039</v>
          </cell>
          <cell r="N22">
            <v>17972100</v>
          </cell>
        </row>
        <row r="23">
          <cell r="C23" t="str">
            <v>FSE</v>
          </cell>
          <cell r="E23">
            <v>909512</v>
          </cell>
          <cell r="F23">
            <v>3027234</v>
          </cell>
          <cell r="G23">
            <v>10194109</v>
          </cell>
          <cell r="H23">
            <v>6910005</v>
          </cell>
          <cell r="I23">
            <v>10384719</v>
          </cell>
          <cell r="J23">
            <v>8568246</v>
          </cell>
          <cell r="K23">
            <v>11726618</v>
          </cell>
          <cell r="L23">
            <v>27803786</v>
          </cell>
          <cell r="M23">
            <v>5495949</v>
          </cell>
          <cell r="N23">
            <v>0</v>
          </cell>
        </row>
        <row r="24">
          <cell r="C24" t="str">
            <v>ALTRO</v>
          </cell>
          <cell r="D24">
            <v>971954</v>
          </cell>
          <cell r="E24">
            <v>250</v>
          </cell>
          <cell r="F24">
            <v>960058</v>
          </cell>
          <cell r="G24">
            <v>0</v>
          </cell>
          <cell r="H24">
            <v>226096</v>
          </cell>
          <cell r="I24">
            <v>1086779</v>
          </cell>
          <cell r="J24">
            <v>587254</v>
          </cell>
          <cell r="K24">
            <v>29712032</v>
          </cell>
          <cell r="L24">
            <v>45830584</v>
          </cell>
          <cell r="M24">
            <v>9572780</v>
          </cell>
        </row>
        <row r="25">
          <cell r="C25" t="str">
            <v>FESR</v>
          </cell>
          <cell r="D25">
            <v>7865267</v>
          </cell>
          <cell r="E25">
            <v>12042425</v>
          </cell>
          <cell r="F25">
            <v>170622880</v>
          </cell>
          <cell r="G25">
            <v>40450784</v>
          </cell>
          <cell r="H25">
            <v>216059824</v>
          </cell>
          <cell r="I25">
            <v>171765680</v>
          </cell>
          <cell r="J25">
            <v>328873664</v>
          </cell>
          <cell r="K25">
            <v>246829072</v>
          </cell>
          <cell r="L25">
            <v>123322616</v>
          </cell>
          <cell r="M25">
            <v>46705972</v>
          </cell>
        </row>
        <row r="26">
          <cell r="C26" t="str">
            <v>PSC</v>
          </cell>
          <cell r="D26">
            <v>1183219</v>
          </cell>
          <cell r="E26">
            <v>2379147</v>
          </cell>
          <cell r="F26">
            <v>6464743</v>
          </cell>
          <cell r="G26">
            <v>4219291</v>
          </cell>
          <cell r="H26">
            <v>2207725</v>
          </cell>
          <cell r="I26">
            <v>1901243</v>
          </cell>
          <cell r="J26">
            <v>1193030</v>
          </cell>
          <cell r="K26">
            <v>304473</v>
          </cell>
          <cell r="L26">
            <v>4359168</v>
          </cell>
          <cell r="M26">
            <v>14597268</v>
          </cell>
        </row>
        <row r="27">
          <cell r="C27" t="str">
            <v>FSE</v>
          </cell>
          <cell r="D27">
            <v>0</v>
          </cell>
          <cell r="E27">
            <v>135853</v>
          </cell>
          <cell r="F27">
            <v>1559823</v>
          </cell>
          <cell r="G27">
            <v>2671011</v>
          </cell>
          <cell r="H27">
            <v>3686721</v>
          </cell>
          <cell r="I27">
            <v>5140028</v>
          </cell>
          <cell r="J27">
            <v>6515837</v>
          </cell>
          <cell r="K27">
            <v>7827067</v>
          </cell>
          <cell r="L27">
            <v>7053101</v>
          </cell>
          <cell r="M27">
            <v>3888</v>
          </cell>
        </row>
        <row r="28">
          <cell r="C28" t="str">
            <v>ALTRO</v>
          </cell>
          <cell r="K28">
            <v>0</v>
          </cell>
          <cell r="L28">
            <v>7875000</v>
          </cell>
          <cell r="M28">
            <v>5075000</v>
          </cell>
          <cell r="N28">
            <v>1261892</v>
          </cell>
          <cell r="O28">
            <v>5533689</v>
          </cell>
          <cell r="P28">
            <v>7546492</v>
          </cell>
          <cell r="Q28">
            <v>14574520</v>
          </cell>
          <cell r="R28">
            <v>8456802</v>
          </cell>
          <cell r="S28">
            <v>12429816</v>
          </cell>
        </row>
        <row r="29">
          <cell r="C29" t="str">
            <v>FESR</v>
          </cell>
          <cell r="K29">
            <v>4050</v>
          </cell>
          <cell r="L29">
            <v>15781988</v>
          </cell>
          <cell r="M29">
            <v>22735252</v>
          </cell>
          <cell r="N29">
            <v>75322936</v>
          </cell>
          <cell r="O29">
            <v>301016352</v>
          </cell>
          <cell r="P29">
            <v>283868064</v>
          </cell>
          <cell r="Q29">
            <v>237393168</v>
          </cell>
          <cell r="R29">
            <v>246731904</v>
          </cell>
          <cell r="S29">
            <v>244981632</v>
          </cell>
        </row>
        <row r="30">
          <cell r="C30" t="str">
            <v>PSC</v>
          </cell>
          <cell r="K30">
            <v>0</v>
          </cell>
          <cell r="L30">
            <v>0</v>
          </cell>
          <cell r="M30">
            <v>0</v>
          </cell>
          <cell r="N30">
            <v>193510</v>
          </cell>
          <cell r="O30">
            <v>1857626</v>
          </cell>
          <cell r="P30">
            <v>8109909</v>
          </cell>
          <cell r="Q30">
            <v>12840850</v>
          </cell>
          <cell r="R30">
            <v>26294493</v>
          </cell>
          <cell r="S30">
            <v>24563342</v>
          </cell>
        </row>
        <row r="31">
          <cell r="C31" t="str">
            <v>FSE</v>
          </cell>
          <cell r="K31">
            <v>1659</v>
          </cell>
          <cell r="L31">
            <v>102914</v>
          </cell>
          <cell r="M31">
            <v>1211437</v>
          </cell>
          <cell r="N31">
            <v>3882435</v>
          </cell>
          <cell r="O31">
            <v>8355688</v>
          </cell>
          <cell r="P31">
            <v>9079104</v>
          </cell>
          <cell r="Q31">
            <v>11397740</v>
          </cell>
          <cell r="R31">
            <v>9613682</v>
          </cell>
          <cell r="S31">
            <v>82073336</v>
          </cell>
        </row>
        <row r="32">
          <cell r="C32" t="str">
            <v>ALTRO</v>
          </cell>
          <cell r="K32">
            <v>0</v>
          </cell>
          <cell r="L32">
            <v>0</v>
          </cell>
          <cell r="M32">
            <v>1115</v>
          </cell>
          <cell r="N32">
            <v>166</v>
          </cell>
          <cell r="O32">
            <v>117354</v>
          </cell>
          <cell r="P32">
            <v>329539</v>
          </cell>
          <cell r="Q32">
            <v>211923</v>
          </cell>
          <cell r="R32">
            <v>227959</v>
          </cell>
          <cell r="S32">
            <v>158266</v>
          </cell>
        </row>
        <row r="33">
          <cell r="C33" t="str">
            <v>FESR</v>
          </cell>
          <cell r="K33">
            <v>5638101</v>
          </cell>
          <cell r="L33">
            <v>2012024</v>
          </cell>
          <cell r="M33">
            <v>423621</v>
          </cell>
          <cell r="N33">
            <v>19832038</v>
          </cell>
          <cell r="O33">
            <v>191313888</v>
          </cell>
          <cell r="P33">
            <v>204132336</v>
          </cell>
          <cell r="Q33">
            <v>190446160</v>
          </cell>
          <cell r="R33">
            <v>177256560</v>
          </cell>
          <cell r="S33">
            <v>145770112</v>
          </cell>
        </row>
        <row r="34">
          <cell r="C34" t="str">
            <v>PSC</v>
          </cell>
          <cell r="K34">
            <v>13762661</v>
          </cell>
          <cell r="L34">
            <v>0</v>
          </cell>
          <cell r="M34">
            <v>0</v>
          </cell>
          <cell r="N34">
            <v>4708635</v>
          </cell>
          <cell r="O34">
            <v>11489865</v>
          </cell>
          <cell r="P34">
            <v>13649629</v>
          </cell>
          <cell r="Q34">
            <v>30497375</v>
          </cell>
          <cell r="R34">
            <v>34735550</v>
          </cell>
          <cell r="S34">
            <v>23219101</v>
          </cell>
        </row>
        <row r="35">
          <cell r="C35" t="str">
            <v>FSE</v>
          </cell>
          <cell r="K35">
            <v>0</v>
          </cell>
          <cell r="L35">
            <v>285047</v>
          </cell>
          <cell r="M35">
            <v>3055195</v>
          </cell>
          <cell r="N35">
            <v>1350278</v>
          </cell>
          <cell r="O35">
            <v>4366491</v>
          </cell>
          <cell r="P35">
            <v>11731996</v>
          </cell>
          <cell r="Q35">
            <v>22943218</v>
          </cell>
          <cell r="R35">
            <v>27442940</v>
          </cell>
          <cell r="S35">
            <v>59512812</v>
          </cell>
        </row>
      </sheetData>
      <sheetData sheetId="4">
        <row r="1">
          <cell r="E1">
            <v>2008</v>
          </cell>
          <cell r="F1">
            <v>2009</v>
          </cell>
          <cell r="G1">
            <v>2010</v>
          </cell>
          <cell r="H1">
            <v>2011</v>
          </cell>
          <cell r="I1">
            <v>2012</v>
          </cell>
          <cell r="J1">
            <v>2013</v>
          </cell>
          <cell r="K1">
            <v>2014</v>
          </cell>
          <cell r="L1">
            <v>2015</v>
          </cell>
          <cell r="M1">
            <v>2016</v>
          </cell>
          <cell r="N1">
            <v>2017</v>
          </cell>
          <cell r="O1">
            <v>2018</v>
          </cell>
          <cell r="P1">
            <v>2019</v>
          </cell>
          <cell r="Q1">
            <v>2020</v>
          </cell>
          <cell r="R1">
            <v>2021</v>
          </cell>
          <cell r="S1">
            <v>2022</v>
          </cell>
          <cell r="T1">
            <v>2023</v>
          </cell>
        </row>
        <row r="2">
          <cell r="C2" t="str">
            <v>ALTRO</v>
          </cell>
          <cell r="F2">
            <v>1632619</v>
          </cell>
          <cell r="G2">
            <v>953717</v>
          </cell>
          <cell r="H2">
            <v>1034852</v>
          </cell>
          <cell r="I2">
            <v>8318417</v>
          </cell>
          <cell r="J2">
            <v>885163</v>
          </cell>
          <cell r="K2">
            <v>11553199</v>
          </cell>
          <cell r="L2">
            <v>10076461</v>
          </cell>
          <cell r="M2">
            <v>2074197</v>
          </cell>
          <cell r="N2">
            <v>4339957</v>
          </cell>
        </row>
        <row r="3">
          <cell r="C3" t="str">
            <v>PON</v>
          </cell>
          <cell r="E3">
            <v>499743</v>
          </cell>
          <cell r="F3">
            <v>173980140</v>
          </cell>
          <cell r="G3">
            <v>949000</v>
          </cell>
          <cell r="H3">
            <v>60443557</v>
          </cell>
          <cell r="I3">
            <v>164812791</v>
          </cell>
          <cell r="J3">
            <v>126172544</v>
          </cell>
          <cell r="K3">
            <v>62162430</v>
          </cell>
          <cell r="L3">
            <v>16182362</v>
          </cell>
          <cell r="M3">
            <v>7564572</v>
          </cell>
          <cell r="N3">
            <v>-158754199</v>
          </cell>
        </row>
        <row r="4">
          <cell r="C4" t="str">
            <v>POR</v>
          </cell>
          <cell r="E4">
            <v>4242484</v>
          </cell>
          <cell r="F4">
            <v>85826905</v>
          </cell>
          <cell r="G4">
            <v>100719301</v>
          </cell>
          <cell r="H4">
            <v>199972980</v>
          </cell>
          <cell r="I4">
            <v>231604170</v>
          </cell>
          <cell r="J4">
            <v>245765878</v>
          </cell>
          <cell r="K4">
            <v>251497569</v>
          </cell>
          <cell r="L4">
            <v>218536483</v>
          </cell>
          <cell r="M4">
            <v>169060409</v>
          </cell>
          <cell r="N4">
            <v>-12452166</v>
          </cell>
        </row>
        <row r="5">
          <cell r="C5" t="str">
            <v>PSC</v>
          </cell>
          <cell r="E5">
            <v>515199</v>
          </cell>
          <cell r="F5">
            <v>229749</v>
          </cell>
          <cell r="G5">
            <v>136545</v>
          </cell>
          <cell r="H5">
            <v>4034096</v>
          </cell>
          <cell r="I5">
            <v>12117740</v>
          </cell>
          <cell r="J5">
            <v>5872287</v>
          </cell>
          <cell r="K5">
            <v>16662059</v>
          </cell>
          <cell r="L5">
            <v>12248713</v>
          </cell>
          <cell r="M5">
            <v>23330556</v>
          </cell>
          <cell r="N5">
            <v>20955260</v>
          </cell>
        </row>
        <row r="6">
          <cell r="C6" t="str">
            <v>ALTRO</v>
          </cell>
          <cell r="I6">
            <v>594000</v>
          </cell>
          <cell r="J6">
            <v>70576</v>
          </cell>
          <cell r="K6">
            <v>23369023</v>
          </cell>
          <cell r="L6">
            <v>34069557</v>
          </cell>
          <cell r="M6">
            <v>22131367</v>
          </cell>
        </row>
        <row r="7">
          <cell r="C7" t="str">
            <v>PON</v>
          </cell>
          <cell r="E7">
            <v>14054544</v>
          </cell>
          <cell r="F7">
            <v>43322367</v>
          </cell>
          <cell r="G7">
            <v>21137126</v>
          </cell>
          <cell r="H7">
            <v>128386641</v>
          </cell>
          <cell r="I7">
            <v>66927071</v>
          </cell>
          <cell r="J7">
            <v>233299471</v>
          </cell>
          <cell r="K7">
            <v>149113703</v>
          </cell>
          <cell r="L7">
            <v>34188324</v>
          </cell>
          <cell r="M7">
            <v>18927452</v>
          </cell>
        </row>
        <row r="8">
          <cell r="C8" t="str">
            <v>POR</v>
          </cell>
          <cell r="E8">
            <v>3388</v>
          </cell>
          <cell r="F8">
            <v>27304998</v>
          </cell>
          <cell r="G8">
            <v>25254961</v>
          </cell>
          <cell r="H8">
            <v>33451261</v>
          </cell>
          <cell r="I8">
            <v>42559872</v>
          </cell>
          <cell r="J8">
            <v>45248212</v>
          </cell>
          <cell r="K8">
            <v>106286552</v>
          </cell>
          <cell r="L8">
            <v>99280213</v>
          </cell>
          <cell r="M8">
            <v>24009076</v>
          </cell>
        </row>
        <row r="10">
          <cell r="C10" t="str">
            <v>ALTRO</v>
          </cell>
          <cell r="L10">
            <v>1200000</v>
          </cell>
          <cell r="M10">
            <v>355600</v>
          </cell>
          <cell r="N10">
            <v>2609374</v>
          </cell>
          <cell r="O10">
            <v>8927918</v>
          </cell>
          <cell r="P10">
            <v>32149769</v>
          </cell>
          <cell r="Q10">
            <v>38639958</v>
          </cell>
          <cell r="R10">
            <v>38649148</v>
          </cell>
          <cell r="S10">
            <v>25044522</v>
          </cell>
          <cell r="T10">
            <v>12297036</v>
          </cell>
        </row>
        <row r="11">
          <cell r="C11" t="str">
            <v>PON</v>
          </cell>
          <cell r="L11">
            <v>1530000</v>
          </cell>
          <cell r="M11">
            <v>40190</v>
          </cell>
          <cell r="N11">
            <v>5543937</v>
          </cell>
          <cell r="O11">
            <v>36141465</v>
          </cell>
          <cell r="P11">
            <v>53536025</v>
          </cell>
          <cell r="Q11">
            <v>35118404</v>
          </cell>
          <cell r="R11">
            <v>58691784</v>
          </cell>
          <cell r="S11">
            <v>112811632</v>
          </cell>
          <cell r="T11">
            <v>74767133</v>
          </cell>
        </row>
        <row r="12">
          <cell r="C12" t="str">
            <v>POR</v>
          </cell>
          <cell r="K12">
            <v>5709</v>
          </cell>
          <cell r="L12">
            <v>23759902</v>
          </cell>
          <cell r="M12">
            <v>28945320</v>
          </cell>
          <cell r="N12">
            <v>77357427</v>
          </cell>
          <cell r="O12">
            <v>293484766</v>
          </cell>
          <cell r="P12">
            <v>252507707</v>
          </cell>
          <cell r="Q12">
            <v>217768616</v>
          </cell>
          <cell r="R12">
            <v>212900428</v>
          </cell>
          <cell r="S12">
            <v>233265011</v>
          </cell>
          <cell r="T12">
            <v>100299790</v>
          </cell>
        </row>
        <row r="13">
          <cell r="C13" t="str">
            <v>PSC</v>
          </cell>
          <cell r="N13">
            <v>409172</v>
          </cell>
          <cell r="O13">
            <v>401928</v>
          </cell>
          <cell r="P13">
            <v>6854523</v>
          </cell>
          <cell r="Q13">
            <v>12978738</v>
          </cell>
          <cell r="R13">
            <v>25462860</v>
          </cell>
          <cell r="S13">
            <v>21538774</v>
          </cell>
          <cell r="T13">
            <v>36804579</v>
          </cell>
        </row>
        <row r="14">
          <cell r="C14" t="str">
            <v>ALTRO</v>
          </cell>
          <cell r="K14">
            <v>40000</v>
          </cell>
          <cell r="L14">
            <v>294836</v>
          </cell>
          <cell r="M14">
            <v>230358</v>
          </cell>
          <cell r="N14">
            <v>765747</v>
          </cell>
          <cell r="O14">
            <v>2267128</v>
          </cell>
          <cell r="P14">
            <v>6874686</v>
          </cell>
          <cell r="Q14">
            <v>7387179</v>
          </cell>
          <cell r="R14">
            <v>12924589</v>
          </cell>
          <cell r="S14">
            <v>10038263</v>
          </cell>
          <cell r="T14">
            <v>5955064</v>
          </cell>
        </row>
        <row r="15">
          <cell r="C15" t="str">
            <v>PON</v>
          </cell>
          <cell r="M15">
            <v>37312</v>
          </cell>
          <cell r="N15">
            <v>9833369</v>
          </cell>
          <cell r="O15">
            <v>76765995</v>
          </cell>
          <cell r="P15">
            <v>103772914</v>
          </cell>
          <cell r="Q15">
            <v>115687633</v>
          </cell>
          <cell r="R15">
            <v>122501416</v>
          </cell>
          <cell r="S15">
            <v>137882030</v>
          </cell>
          <cell r="T15">
            <v>73683719</v>
          </cell>
        </row>
        <row r="16">
          <cell r="C16" t="str">
            <v>POR</v>
          </cell>
          <cell r="K16">
            <v>5638101</v>
          </cell>
          <cell r="L16">
            <v>767071</v>
          </cell>
          <cell r="M16">
            <v>3424896</v>
          </cell>
          <cell r="N16">
            <v>10879467</v>
          </cell>
          <cell r="O16">
            <v>115745800</v>
          </cell>
          <cell r="P16">
            <v>103400722</v>
          </cell>
          <cell r="Q16">
            <v>94709476</v>
          </cell>
          <cell r="R16">
            <v>80344160</v>
          </cell>
          <cell r="S16">
            <v>69618510</v>
          </cell>
          <cell r="T16">
            <v>17322848</v>
          </cell>
        </row>
        <row r="17">
          <cell r="C17" t="str">
            <v>PSC</v>
          </cell>
          <cell r="K17">
            <v>13762661</v>
          </cell>
          <cell r="N17">
            <v>3708240</v>
          </cell>
          <cell r="O17">
            <v>3515828</v>
          </cell>
          <cell r="P17">
            <v>8076336</v>
          </cell>
          <cell r="Q17">
            <v>25071457</v>
          </cell>
          <cell r="R17">
            <v>26297193</v>
          </cell>
          <cell r="S17">
            <v>14086523</v>
          </cell>
          <cell r="T17">
            <v>6829296</v>
          </cell>
        </row>
      </sheetData>
      <sheetData sheetId="5"/>
      <sheetData sheetId="6"/>
      <sheetData sheetId="7">
        <row r="1">
          <cell r="D1">
            <v>2008</v>
          </cell>
          <cell r="E1">
            <v>2009</v>
          </cell>
          <cell r="F1">
            <v>2010</v>
          </cell>
          <cell r="G1">
            <v>2011</v>
          </cell>
          <cell r="H1">
            <v>2012</v>
          </cell>
          <cell r="I1">
            <v>2013</v>
          </cell>
          <cell r="J1">
            <v>2014</v>
          </cell>
          <cell r="K1">
            <v>2015</v>
          </cell>
          <cell r="L1">
            <v>2016</v>
          </cell>
          <cell r="M1">
            <v>2017</v>
          </cell>
          <cell r="N1">
            <v>2018</v>
          </cell>
          <cell r="O1">
            <v>2019</v>
          </cell>
          <cell r="P1">
            <v>2020</v>
          </cell>
          <cell r="Q1">
            <v>2021</v>
          </cell>
          <cell r="R1">
            <v>2022</v>
          </cell>
          <cell r="S1">
            <v>2023</v>
          </cell>
        </row>
        <row r="2">
          <cell r="C2" t="str">
            <v>Amministrazioni Centrali</v>
          </cell>
          <cell r="E2">
            <v>138014</v>
          </cell>
          <cell r="F2">
            <v>123441</v>
          </cell>
          <cell r="G2">
            <v>139458</v>
          </cell>
          <cell r="H2">
            <v>251212</v>
          </cell>
          <cell r="I2">
            <v>229731</v>
          </cell>
          <cell r="J2">
            <v>149748</v>
          </cell>
          <cell r="K2">
            <v>529132</v>
          </cell>
          <cell r="L2">
            <v>378801</v>
          </cell>
        </row>
        <row r="3">
          <cell r="C3" t="str">
            <v>Amministrazioni Locali</v>
          </cell>
          <cell r="E3">
            <v>5265216</v>
          </cell>
          <cell r="F3">
            <v>4960110</v>
          </cell>
          <cell r="G3">
            <v>6962326</v>
          </cell>
          <cell r="H3">
            <v>7523580</v>
          </cell>
          <cell r="I3">
            <v>10725389</v>
          </cell>
          <cell r="J3">
            <v>9941005</v>
          </cell>
          <cell r="K3">
            <v>8816034</v>
          </cell>
          <cell r="L3">
            <v>5514411</v>
          </cell>
          <cell r="M3">
            <v>1039929</v>
          </cell>
        </row>
        <row r="4">
          <cell r="C4" t="str">
            <v>Amministrazioni Regionali</v>
          </cell>
          <cell r="E4">
            <v>1031091</v>
          </cell>
          <cell r="F4">
            <v>1878030</v>
          </cell>
          <cell r="G4">
            <v>2692211</v>
          </cell>
          <cell r="H4">
            <v>12829942</v>
          </cell>
          <cell r="I4">
            <v>12724314</v>
          </cell>
          <cell r="J4">
            <v>32510157</v>
          </cell>
          <cell r="K4">
            <v>33067906</v>
          </cell>
          <cell r="L4">
            <v>27254200</v>
          </cell>
          <cell r="M4">
            <v>7066285</v>
          </cell>
        </row>
        <row r="5">
          <cell r="C5" t="str">
            <v>Imprese pubbliche locali</v>
          </cell>
          <cell r="D5">
            <v>3449603</v>
          </cell>
          <cell r="E5">
            <v>13213468</v>
          </cell>
          <cell r="F5">
            <v>37595922</v>
          </cell>
          <cell r="G5">
            <v>35254531</v>
          </cell>
          <cell r="H5">
            <v>34207538</v>
          </cell>
          <cell r="I5">
            <v>32689822</v>
          </cell>
          <cell r="J5">
            <v>21709148</v>
          </cell>
          <cell r="K5">
            <v>25230798</v>
          </cell>
          <cell r="L5">
            <v>2780066</v>
          </cell>
          <cell r="M5">
            <v>52812</v>
          </cell>
        </row>
        <row r="6">
          <cell r="C6" t="str">
            <v>Imprese pubbliche nazionali</v>
          </cell>
          <cell r="G6">
            <v>4881</v>
          </cell>
          <cell r="H6">
            <v>62608</v>
          </cell>
          <cell r="I6">
            <v>325861</v>
          </cell>
          <cell r="J6">
            <v>730348</v>
          </cell>
          <cell r="K6">
            <v>391477</v>
          </cell>
          <cell r="L6">
            <v>472543</v>
          </cell>
          <cell r="M6">
            <v>38049</v>
          </cell>
        </row>
        <row r="7">
          <cell r="C7" t="str">
            <v>Amministrazioni Centrali</v>
          </cell>
          <cell r="M7">
            <v>61600</v>
          </cell>
          <cell r="N7">
            <v>239067</v>
          </cell>
          <cell r="O7">
            <v>495964</v>
          </cell>
          <cell r="P7">
            <v>2131032</v>
          </cell>
          <cell r="Q7">
            <v>408268</v>
          </cell>
          <cell r="R7">
            <v>1022287</v>
          </cell>
          <cell r="S7">
            <v>183051</v>
          </cell>
        </row>
        <row r="8">
          <cell r="C8" t="str">
            <v>Amministrazioni Locali</v>
          </cell>
          <cell r="M8">
            <v>2774561</v>
          </cell>
          <cell r="N8">
            <v>3116795</v>
          </cell>
          <cell r="O8">
            <v>17238185</v>
          </cell>
          <cell r="P8">
            <v>6369332</v>
          </cell>
          <cell r="Q8">
            <v>16541669</v>
          </cell>
          <cell r="R8">
            <v>19762921</v>
          </cell>
          <cell r="S8">
            <v>15892514</v>
          </cell>
        </row>
        <row r="9">
          <cell r="C9" t="str">
            <v>Amministrazioni Regionali</v>
          </cell>
          <cell r="M9">
            <v>225255</v>
          </cell>
          <cell r="N9">
            <v>5358528</v>
          </cell>
          <cell r="O9">
            <v>1234223</v>
          </cell>
          <cell r="P9">
            <v>6758159</v>
          </cell>
          <cell r="Q9">
            <v>13215892</v>
          </cell>
          <cell r="R9">
            <v>29102031</v>
          </cell>
          <cell r="S9">
            <v>14703214</v>
          </cell>
        </row>
        <row r="10">
          <cell r="C10" t="str">
            <v>Imprese pubbliche locali</v>
          </cell>
          <cell r="M10">
            <v>288983</v>
          </cell>
          <cell r="N10">
            <v>23528075</v>
          </cell>
          <cell r="O10">
            <v>31640123</v>
          </cell>
          <cell r="P10">
            <v>20031980</v>
          </cell>
          <cell r="Q10">
            <v>22549169</v>
          </cell>
          <cell r="R10">
            <v>13400425</v>
          </cell>
          <cell r="S10">
            <v>5455327</v>
          </cell>
        </row>
        <row r="11">
          <cell r="C11" t="str">
            <v>Imprese pubbliche nazionali</v>
          </cell>
          <cell r="O11">
            <v>342621</v>
          </cell>
          <cell r="P11">
            <v>181067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D30"/>
  <sheetViews>
    <sheetView topLeftCell="A7" workbookViewId="0">
      <selection activeCell="D29" sqref="D29"/>
    </sheetView>
  </sheetViews>
  <sheetFormatPr defaultRowHeight="15" x14ac:dyDescent="0.25"/>
  <cols>
    <col min="1" max="16384" width="9.140625" style="2"/>
  </cols>
  <sheetData>
    <row r="1" spans="1:3" x14ac:dyDescent="0.25">
      <c r="B1" s="2" t="s">
        <v>40</v>
      </c>
      <c r="C1" s="2" t="s">
        <v>1</v>
      </c>
    </row>
    <row r="2" spans="1:3" x14ac:dyDescent="0.25">
      <c r="A2" s="2" t="s">
        <v>41</v>
      </c>
      <c r="B2" s="2">
        <v>3.62</v>
      </c>
      <c r="C2" s="2">
        <v>2.99</v>
      </c>
    </row>
    <row r="3" spans="1:3" x14ac:dyDescent="0.25">
      <c r="A3" s="2" t="s">
        <v>42</v>
      </c>
      <c r="B3" s="2">
        <v>3.19</v>
      </c>
      <c r="C3" s="2">
        <v>3.4</v>
      </c>
    </row>
    <row r="4" spans="1:3" x14ac:dyDescent="0.25">
      <c r="A4" s="2" t="s">
        <v>43</v>
      </c>
      <c r="B4" s="2">
        <v>2.94</v>
      </c>
      <c r="C4" s="2">
        <v>2.76</v>
      </c>
    </row>
    <row r="5" spans="1:3" x14ac:dyDescent="0.25">
      <c r="A5" s="2" t="s">
        <v>44</v>
      </c>
      <c r="B5" s="2">
        <v>2.81</v>
      </c>
      <c r="C5" s="2">
        <v>3.13</v>
      </c>
    </row>
    <row r="6" spans="1:3" x14ac:dyDescent="0.25">
      <c r="A6" s="2" t="s">
        <v>45</v>
      </c>
      <c r="B6" s="2">
        <v>2.67</v>
      </c>
      <c r="C6" s="2">
        <v>3.26</v>
      </c>
    </row>
    <row r="7" spans="1:3" x14ac:dyDescent="0.25">
      <c r="A7" s="2" t="s">
        <v>46</v>
      </c>
      <c r="B7" s="2">
        <v>2.41</v>
      </c>
      <c r="C7" s="2">
        <v>2.13</v>
      </c>
    </row>
    <row r="8" spans="1:3" x14ac:dyDescent="0.25">
      <c r="A8" s="2" t="s">
        <v>47</v>
      </c>
      <c r="B8" s="2">
        <v>2.4</v>
      </c>
      <c r="C8" s="2">
        <v>2.8</v>
      </c>
    </row>
    <row r="9" spans="1:3" x14ac:dyDescent="0.25">
      <c r="A9" s="2" t="s">
        <v>48</v>
      </c>
      <c r="B9" s="2">
        <v>2.31</v>
      </c>
      <c r="C9" s="2">
        <v>1.77</v>
      </c>
    </row>
    <row r="10" spans="1:3" x14ac:dyDescent="0.25">
      <c r="A10" s="2" t="s">
        <v>49</v>
      </c>
      <c r="B10" s="2">
        <v>2.19</v>
      </c>
      <c r="C10" s="2">
        <v>2.2200000000000002</v>
      </c>
    </row>
    <row r="11" spans="1:3" x14ac:dyDescent="0.25">
      <c r="A11" s="2" t="s">
        <v>50</v>
      </c>
      <c r="B11" s="2">
        <v>2.17</v>
      </c>
      <c r="C11" s="2">
        <v>3.43</v>
      </c>
    </row>
    <row r="12" spans="1:3" x14ac:dyDescent="0.25">
      <c r="A12" s="2" t="s">
        <v>51</v>
      </c>
      <c r="B12" s="2">
        <v>1.88</v>
      </c>
      <c r="C12" s="2">
        <v>2.27</v>
      </c>
    </row>
    <row r="13" spans="1:3" x14ac:dyDescent="0.25">
      <c r="A13" s="2" t="s">
        <v>52</v>
      </c>
      <c r="B13" s="2">
        <v>1.62</v>
      </c>
      <c r="C13" s="2">
        <v>1.94</v>
      </c>
    </row>
    <row r="14" spans="1:3" x14ac:dyDescent="0.25">
      <c r="A14" s="2" t="s">
        <v>53</v>
      </c>
      <c r="B14" s="2">
        <v>1.55</v>
      </c>
      <c r="C14" s="2">
        <v>1.1100000000000001</v>
      </c>
    </row>
    <row r="15" spans="1:3" x14ac:dyDescent="0.25">
      <c r="A15" s="2" t="s">
        <v>54</v>
      </c>
      <c r="B15" s="2">
        <v>1.54</v>
      </c>
      <c r="C15" s="2">
        <v>2</v>
      </c>
    </row>
    <row r="16" spans="1:3" x14ac:dyDescent="0.25">
      <c r="A16" s="2" t="s">
        <v>55</v>
      </c>
      <c r="B16" s="2">
        <v>1.46</v>
      </c>
      <c r="C16" s="2">
        <v>1.67</v>
      </c>
    </row>
    <row r="17" spans="1:4" x14ac:dyDescent="0.25">
      <c r="A17" s="2" t="s">
        <v>56</v>
      </c>
      <c r="B17" s="2">
        <v>1.42</v>
      </c>
      <c r="C17" s="2">
        <v>1.04</v>
      </c>
    </row>
    <row r="18" spans="1:4" x14ac:dyDescent="0.25">
      <c r="A18" s="2" t="s">
        <v>57</v>
      </c>
      <c r="B18" s="2">
        <v>1.33</v>
      </c>
      <c r="C18" s="2">
        <v>1.41</v>
      </c>
    </row>
    <row r="19" spans="1:4" x14ac:dyDescent="0.25">
      <c r="A19" s="3" t="s">
        <v>58</v>
      </c>
      <c r="B19" s="3">
        <v>1.2</v>
      </c>
      <c r="C19" s="3">
        <v>1.43</v>
      </c>
      <c r="D19" s="2">
        <f>C19/B19*100-100</f>
        <v>19.166666666666671</v>
      </c>
    </row>
    <row r="20" spans="1:4" x14ac:dyDescent="0.25">
      <c r="A20" s="2" t="s">
        <v>59</v>
      </c>
      <c r="B20" s="2">
        <v>1.18</v>
      </c>
      <c r="C20" s="2">
        <v>1.64</v>
      </c>
    </row>
    <row r="21" spans="1:4" x14ac:dyDescent="0.25">
      <c r="A21" s="2" t="s">
        <v>60</v>
      </c>
      <c r="B21" s="2">
        <v>0.9</v>
      </c>
      <c r="C21" s="2">
        <v>1.1000000000000001</v>
      </c>
    </row>
    <row r="22" spans="1:4" x14ac:dyDescent="0.25">
      <c r="A22" s="2" t="s">
        <v>61</v>
      </c>
      <c r="B22" s="2">
        <v>0.75</v>
      </c>
      <c r="C22" s="2">
        <v>1.43</v>
      </c>
    </row>
    <row r="23" spans="1:4" x14ac:dyDescent="0.25">
      <c r="A23" s="2" t="s">
        <v>62</v>
      </c>
      <c r="B23" s="2">
        <v>0.74</v>
      </c>
      <c r="C23" s="2">
        <v>1.24</v>
      </c>
    </row>
    <row r="24" spans="1:4" x14ac:dyDescent="0.25">
      <c r="A24" s="2" t="s">
        <v>63</v>
      </c>
      <c r="B24" s="2">
        <v>0.72</v>
      </c>
      <c r="C24" s="2">
        <v>0.75</v>
      </c>
    </row>
    <row r="25" spans="1:4" x14ac:dyDescent="0.25">
      <c r="A25" s="2" t="s">
        <v>64</v>
      </c>
      <c r="B25" s="2">
        <v>0.68</v>
      </c>
      <c r="C25" s="2">
        <v>1.46</v>
      </c>
    </row>
    <row r="26" spans="1:4" x14ac:dyDescent="0.25">
      <c r="A26" s="2" t="s">
        <v>65</v>
      </c>
      <c r="B26" s="2">
        <v>0.67</v>
      </c>
      <c r="C26" s="2">
        <v>0.65</v>
      </c>
    </row>
    <row r="27" spans="1:4" x14ac:dyDescent="0.25">
      <c r="A27" s="2" t="s">
        <v>66</v>
      </c>
      <c r="B27" s="2">
        <v>0.65</v>
      </c>
      <c r="C27" s="2">
        <v>0.92</v>
      </c>
    </row>
    <row r="28" spans="1:4" x14ac:dyDescent="0.25">
      <c r="A28" s="2" t="s">
        <v>67</v>
      </c>
      <c r="B28" s="2">
        <v>0.53</v>
      </c>
      <c r="C28" s="2">
        <v>0.77</v>
      </c>
    </row>
    <row r="29" spans="1:4" x14ac:dyDescent="0.25">
      <c r="A29" s="2" t="s">
        <v>68</v>
      </c>
      <c r="B29" s="2">
        <v>0.47</v>
      </c>
      <c r="C29" s="2">
        <v>0.47</v>
      </c>
    </row>
    <row r="30" spans="1:4" x14ac:dyDescent="0.25">
      <c r="A30" s="2" t="s">
        <v>69</v>
      </c>
      <c r="B30" s="2">
        <v>0.45</v>
      </c>
      <c r="C30" s="2">
        <v>0.8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N35"/>
  <sheetViews>
    <sheetView topLeftCell="F1" workbookViewId="0">
      <selection activeCell="P10" sqref="P10"/>
    </sheetView>
  </sheetViews>
  <sheetFormatPr defaultRowHeight="15" x14ac:dyDescent="0.25"/>
  <cols>
    <col min="1" max="13" width="9.140625" style="2"/>
    <col min="14" max="14" width="9.140625" style="6"/>
    <col min="15" max="16384" width="9.140625" style="2"/>
  </cols>
  <sheetData>
    <row r="1" spans="1:14" x14ac:dyDescent="0.25">
      <c r="B1" s="2" t="s">
        <v>40</v>
      </c>
      <c r="C1" s="2" t="s">
        <v>1</v>
      </c>
      <c r="H1" s="2" t="s">
        <v>40</v>
      </c>
      <c r="I1" s="2" t="s">
        <v>1</v>
      </c>
      <c r="J1" s="4" t="s">
        <v>40</v>
      </c>
      <c r="K1" s="4" t="s">
        <v>1</v>
      </c>
      <c r="L1" s="5">
        <v>2011</v>
      </c>
      <c r="M1" s="5">
        <v>2021</v>
      </c>
    </row>
    <row r="2" spans="1:14" x14ac:dyDescent="0.25">
      <c r="A2" s="2" t="s">
        <v>41</v>
      </c>
      <c r="B2" s="2">
        <v>2.5499999999999998</v>
      </c>
      <c r="C2" s="2">
        <v>2.0499999999999998</v>
      </c>
      <c r="D2" s="2">
        <f>C2/B2*100-100</f>
        <v>-19.607843137254903</v>
      </c>
      <c r="G2" s="2" t="s">
        <v>41</v>
      </c>
      <c r="H2" s="2">
        <v>3.62</v>
      </c>
      <c r="I2" s="2">
        <v>2.99</v>
      </c>
      <c r="J2" s="4">
        <f>VLOOKUP(G2:G30,$A$2:$C$30,2,FALSE)</f>
        <v>2.5499999999999998</v>
      </c>
      <c r="K2" s="4">
        <f>VLOOKUP(G2:G30,$A$2:$C$30,3,FALSE)</f>
        <v>2.0499999999999998</v>
      </c>
      <c r="L2" s="7">
        <f>H2-J2</f>
        <v>1.0700000000000003</v>
      </c>
      <c r="M2" s="7">
        <f>I2-K2</f>
        <v>0.94000000000000039</v>
      </c>
      <c r="N2" s="6">
        <f>M2/L2*100-100</f>
        <v>-12.149532710280369</v>
      </c>
    </row>
    <row r="3" spans="1:14" x14ac:dyDescent="0.25">
      <c r="A3" s="2" t="s">
        <v>42</v>
      </c>
      <c r="B3" s="2">
        <v>2.2000000000000002</v>
      </c>
      <c r="C3" s="2">
        <v>2.46</v>
      </c>
      <c r="D3" s="2">
        <f t="shared" ref="D3:D34" si="0">C3/B3*100-100</f>
        <v>11.818181818181813</v>
      </c>
      <c r="G3" s="2" t="s">
        <v>42</v>
      </c>
      <c r="H3" s="2">
        <v>3.19</v>
      </c>
      <c r="I3" s="2">
        <v>3.4</v>
      </c>
      <c r="J3" s="4">
        <f t="shared" ref="J3:J30" si="1">VLOOKUP(G3:G31,$A$2:$C$30,2,FALSE)</f>
        <v>2.2000000000000002</v>
      </c>
      <c r="K3" s="4">
        <f t="shared" ref="K3:K30" si="2">VLOOKUP(G3:G31,$A$2:$C$30,3,FALSE)</f>
        <v>2.46</v>
      </c>
      <c r="L3" s="7">
        <f t="shared" ref="L3:M30" si="3">H3-J3</f>
        <v>0.98999999999999977</v>
      </c>
      <c r="M3" s="7">
        <f t="shared" si="3"/>
        <v>0.94</v>
      </c>
      <c r="N3" s="6">
        <f t="shared" ref="N3:N30" si="4">M3/L3*100-100</f>
        <v>-5.0505050505050377</v>
      </c>
    </row>
    <row r="4" spans="1:14" x14ac:dyDescent="0.25">
      <c r="A4" s="2" t="s">
        <v>43</v>
      </c>
      <c r="B4" s="2">
        <v>1.96</v>
      </c>
      <c r="C4" s="2">
        <v>1.72</v>
      </c>
      <c r="D4" s="2">
        <f t="shared" si="0"/>
        <v>-12.244897959183675</v>
      </c>
      <c r="G4" s="2" t="s">
        <v>43</v>
      </c>
      <c r="H4" s="2">
        <v>2.94</v>
      </c>
      <c r="I4" s="2">
        <v>2.76</v>
      </c>
      <c r="J4" s="4">
        <f t="shared" si="1"/>
        <v>1.96</v>
      </c>
      <c r="K4" s="4">
        <f t="shared" si="2"/>
        <v>1.72</v>
      </c>
      <c r="L4" s="8">
        <f t="shared" si="3"/>
        <v>0.98</v>
      </c>
      <c r="M4" s="9">
        <f t="shared" si="3"/>
        <v>1.0399999999999998</v>
      </c>
      <c r="N4" s="10">
        <f t="shared" si="4"/>
        <v>6.1224489795918231</v>
      </c>
    </row>
    <row r="5" spans="1:14" x14ac:dyDescent="0.25">
      <c r="A5" s="2" t="s">
        <v>44</v>
      </c>
      <c r="B5" s="2">
        <v>1.9</v>
      </c>
      <c r="C5" s="2">
        <v>2.09</v>
      </c>
      <c r="D5" s="2">
        <f t="shared" si="0"/>
        <v>9.9999999999999858</v>
      </c>
      <c r="G5" s="2" t="s">
        <v>44</v>
      </c>
      <c r="H5" s="2">
        <v>2.81</v>
      </c>
      <c r="I5" s="2">
        <v>3.13</v>
      </c>
      <c r="J5" s="4">
        <f t="shared" si="1"/>
        <v>1.9</v>
      </c>
      <c r="K5" s="4">
        <f t="shared" si="2"/>
        <v>2.09</v>
      </c>
      <c r="L5" s="11">
        <f t="shared" si="3"/>
        <v>0.91000000000000014</v>
      </c>
      <c r="M5" s="12">
        <f t="shared" si="3"/>
        <v>1.04</v>
      </c>
      <c r="N5" s="13">
        <f t="shared" si="4"/>
        <v>14.285714285714278</v>
      </c>
    </row>
    <row r="6" spans="1:14" x14ac:dyDescent="0.25">
      <c r="A6" s="2" t="s">
        <v>45</v>
      </c>
      <c r="B6" s="2">
        <v>1.84</v>
      </c>
      <c r="C6" s="2">
        <v>2.25</v>
      </c>
      <c r="D6" s="2">
        <f t="shared" si="0"/>
        <v>22.282608695652172</v>
      </c>
      <c r="G6" s="2" t="s">
        <v>45</v>
      </c>
      <c r="H6" s="2">
        <v>2.67</v>
      </c>
      <c r="I6" s="2">
        <v>3.26</v>
      </c>
      <c r="J6" s="4">
        <f t="shared" si="1"/>
        <v>1.84</v>
      </c>
      <c r="K6" s="4">
        <f t="shared" si="2"/>
        <v>2.25</v>
      </c>
      <c r="L6" s="14">
        <f t="shared" si="3"/>
        <v>0.82999999999999985</v>
      </c>
      <c r="M6" s="15">
        <f t="shared" si="3"/>
        <v>1.0099999999999998</v>
      </c>
      <c r="N6" s="16">
        <f t="shared" si="4"/>
        <v>21.686746987951807</v>
      </c>
    </row>
    <row r="7" spans="1:14" x14ac:dyDescent="0.25">
      <c r="A7" s="2" t="s">
        <v>46</v>
      </c>
      <c r="B7" s="2">
        <v>1.78</v>
      </c>
      <c r="C7" s="2">
        <v>1.56</v>
      </c>
      <c r="D7" s="2">
        <f t="shared" si="0"/>
        <v>-12.359550561797747</v>
      </c>
      <c r="G7" s="2" t="s">
        <v>46</v>
      </c>
      <c r="H7" s="2">
        <v>2.41</v>
      </c>
      <c r="I7" s="2">
        <v>2.13</v>
      </c>
      <c r="J7" s="4">
        <f t="shared" si="1"/>
        <v>1.78</v>
      </c>
      <c r="K7" s="4">
        <f t="shared" si="2"/>
        <v>1.56</v>
      </c>
      <c r="L7" s="7">
        <f t="shared" si="3"/>
        <v>0.63000000000000012</v>
      </c>
      <c r="M7" s="7">
        <f t="shared" si="3"/>
        <v>0.56999999999999984</v>
      </c>
      <c r="N7" s="6">
        <f t="shared" si="4"/>
        <v>-9.523809523809561</v>
      </c>
    </row>
    <row r="8" spans="1:14" x14ac:dyDescent="0.25">
      <c r="A8" s="2" t="s">
        <v>50</v>
      </c>
      <c r="B8" s="2">
        <v>1.49</v>
      </c>
      <c r="C8" s="2">
        <v>2.56</v>
      </c>
      <c r="D8" s="2">
        <f t="shared" si="0"/>
        <v>71.812080536912759</v>
      </c>
      <c r="G8" s="2" t="s">
        <v>47</v>
      </c>
      <c r="H8" s="2">
        <v>2.4</v>
      </c>
      <c r="I8" s="2">
        <v>2.8</v>
      </c>
      <c r="J8" s="4">
        <f t="shared" si="1"/>
        <v>1.28</v>
      </c>
      <c r="K8" s="4">
        <f t="shared" si="2"/>
        <v>2.0099999999999998</v>
      </c>
      <c r="L8" s="7">
        <f t="shared" si="3"/>
        <v>1.1199999999999999</v>
      </c>
      <c r="M8" s="7">
        <f t="shared" si="3"/>
        <v>0.79</v>
      </c>
      <c r="N8" s="6">
        <f t="shared" si="4"/>
        <v>-29.464285714285694</v>
      </c>
    </row>
    <row r="9" spans="1:14" x14ac:dyDescent="0.25">
      <c r="A9" s="2" t="s">
        <v>48</v>
      </c>
      <c r="B9" s="2">
        <v>1.46</v>
      </c>
      <c r="C9" s="2">
        <v>0.99</v>
      </c>
      <c r="D9" s="2">
        <f t="shared" si="0"/>
        <v>-32.191780821917803</v>
      </c>
      <c r="G9" s="2" t="s">
        <v>48</v>
      </c>
      <c r="H9" s="2">
        <v>2.31</v>
      </c>
      <c r="I9" s="2">
        <v>1.77</v>
      </c>
      <c r="J9" s="4">
        <f t="shared" si="1"/>
        <v>1.46</v>
      </c>
      <c r="K9" s="4">
        <f t="shared" si="2"/>
        <v>0.99</v>
      </c>
      <c r="L9" s="7">
        <f t="shared" si="3"/>
        <v>0.85000000000000009</v>
      </c>
      <c r="M9" s="7">
        <f t="shared" si="3"/>
        <v>0.78</v>
      </c>
      <c r="N9" s="6">
        <f t="shared" si="4"/>
        <v>-8.235294117647058</v>
      </c>
    </row>
    <row r="10" spans="1:14" x14ac:dyDescent="0.25">
      <c r="A10" s="2" t="s">
        <v>49</v>
      </c>
      <c r="B10" s="2">
        <v>1.4</v>
      </c>
      <c r="C10" s="2">
        <v>1.46</v>
      </c>
      <c r="D10" s="2">
        <f t="shared" si="0"/>
        <v>4.2857142857142918</v>
      </c>
      <c r="G10" s="2" t="s">
        <v>49</v>
      </c>
      <c r="H10" s="2">
        <v>2.19</v>
      </c>
      <c r="I10" s="2">
        <v>2.2200000000000002</v>
      </c>
      <c r="J10" s="4">
        <f t="shared" si="1"/>
        <v>1.4</v>
      </c>
      <c r="K10" s="4">
        <f t="shared" si="2"/>
        <v>1.46</v>
      </c>
      <c r="L10" s="7">
        <f t="shared" si="3"/>
        <v>0.79</v>
      </c>
      <c r="M10" s="7">
        <f t="shared" si="3"/>
        <v>0.76000000000000023</v>
      </c>
      <c r="N10" s="6">
        <f t="shared" si="4"/>
        <v>-3.7974683544303502</v>
      </c>
    </row>
    <row r="11" spans="1:14" x14ac:dyDescent="0.25">
      <c r="A11" s="2" t="s">
        <v>47</v>
      </c>
      <c r="B11" s="2">
        <v>1.28</v>
      </c>
      <c r="C11" s="2">
        <v>2.0099999999999998</v>
      </c>
      <c r="D11" s="2">
        <f t="shared" si="0"/>
        <v>57.031249999999972</v>
      </c>
      <c r="G11" s="2" t="s">
        <v>50</v>
      </c>
      <c r="H11" s="2">
        <v>2.17</v>
      </c>
      <c r="I11" s="2">
        <v>3.43</v>
      </c>
      <c r="J11" s="4">
        <f t="shared" si="1"/>
        <v>1.49</v>
      </c>
      <c r="K11" s="4">
        <f t="shared" si="2"/>
        <v>2.56</v>
      </c>
      <c r="L11" s="17">
        <f t="shared" si="3"/>
        <v>0.67999999999999994</v>
      </c>
      <c r="M11" s="18">
        <f t="shared" si="3"/>
        <v>0.87000000000000011</v>
      </c>
      <c r="N11" s="19">
        <f t="shared" si="4"/>
        <v>27.941176470588275</v>
      </c>
    </row>
    <row r="12" spans="1:14" x14ac:dyDescent="0.25">
      <c r="A12" s="2" t="s">
        <v>53</v>
      </c>
      <c r="B12" s="2">
        <v>1.08</v>
      </c>
      <c r="C12" s="2">
        <v>0.89</v>
      </c>
      <c r="D12" s="2">
        <f t="shared" si="0"/>
        <v>-17.592592592592595</v>
      </c>
      <c r="G12" s="2" t="s">
        <v>51</v>
      </c>
      <c r="H12" s="2">
        <v>1.88</v>
      </c>
      <c r="I12" s="2">
        <v>2.27</v>
      </c>
      <c r="J12" s="4">
        <f t="shared" si="1"/>
        <v>1.06</v>
      </c>
      <c r="K12" s="4">
        <f t="shared" si="2"/>
        <v>1.5</v>
      </c>
      <c r="L12" s="7">
        <f t="shared" si="3"/>
        <v>0.81999999999999984</v>
      </c>
      <c r="M12" s="7">
        <f t="shared" si="3"/>
        <v>0.77</v>
      </c>
      <c r="N12" s="6">
        <f t="shared" si="4"/>
        <v>-6.0975609756097384</v>
      </c>
    </row>
    <row r="13" spans="1:14" x14ac:dyDescent="0.25">
      <c r="A13" s="2" t="s">
        <v>51</v>
      </c>
      <c r="B13" s="2">
        <v>1.06</v>
      </c>
      <c r="C13" s="2">
        <v>1.5</v>
      </c>
      <c r="D13" s="2">
        <f t="shared" si="0"/>
        <v>41.509433962264154</v>
      </c>
      <c r="G13" s="2" t="s">
        <v>52</v>
      </c>
      <c r="H13" s="2">
        <v>1.62</v>
      </c>
      <c r="I13" s="2">
        <v>1.94</v>
      </c>
      <c r="J13" s="4">
        <f t="shared" si="1"/>
        <v>0.84</v>
      </c>
      <c r="K13" s="4">
        <f t="shared" si="2"/>
        <v>1.04</v>
      </c>
      <c r="L13" s="17">
        <f t="shared" si="3"/>
        <v>0.78000000000000014</v>
      </c>
      <c r="M13" s="18">
        <f t="shared" si="3"/>
        <v>0.89999999999999991</v>
      </c>
      <c r="N13" s="19">
        <f t="shared" si="4"/>
        <v>15.384615384615358</v>
      </c>
    </row>
    <row r="14" spans="1:14" x14ac:dyDescent="0.25">
      <c r="A14" s="2" t="s">
        <v>56</v>
      </c>
      <c r="B14" s="2">
        <v>0.94</v>
      </c>
      <c r="C14" s="2">
        <v>0.53</v>
      </c>
      <c r="D14" s="2">
        <f t="shared" si="0"/>
        <v>-43.617021276595736</v>
      </c>
      <c r="G14" s="2" t="s">
        <v>53</v>
      </c>
      <c r="H14" s="2">
        <v>1.55</v>
      </c>
      <c r="I14" s="2">
        <v>1.1100000000000001</v>
      </c>
      <c r="J14" s="4">
        <f t="shared" si="1"/>
        <v>1.08</v>
      </c>
      <c r="K14" s="4">
        <f t="shared" si="2"/>
        <v>0.89</v>
      </c>
      <c r="L14" s="7">
        <f t="shared" si="3"/>
        <v>0.47</v>
      </c>
      <c r="M14" s="7">
        <f t="shared" si="3"/>
        <v>0.22000000000000008</v>
      </c>
      <c r="N14" s="6">
        <f t="shared" si="4"/>
        <v>-53.191489361702104</v>
      </c>
    </row>
    <row r="15" spans="1:14" x14ac:dyDescent="0.25">
      <c r="A15" s="2" t="s">
        <v>54</v>
      </c>
      <c r="B15" s="2">
        <v>0.84</v>
      </c>
      <c r="C15" s="2">
        <v>1.25</v>
      </c>
      <c r="D15" s="2">
        <f t="shared" si="0"/>
        <v>48.809523809523824</v>
      </c>
      <c r="G15" s="2" t="s">
        <v>54</v>
      </c>
      <c r="H15" s="2">
        <v>1.54</v>
      </c>
      <c r="I15" s="2">
        <v>2</v>
      </c>
      <c r="J15" s="4">
        <f t="shared" si="1"/>
        <v>0.84</v>
      </c>
      <c r="K15" s="4">
        <f t="shared" si="2"/>
        <v>1.25</v>
      </c>
      <c r="L15" s="7">
        <f t="shared" si="3"/>
        <v>0.70000000000000007</v>
      </c>
      <c r="M15" s="7">
        <f t="shared" si="3"/>
        <v>0.75</v>
      </c>
      <c r="N15" s="6">
        <f t="shared" si="4"/>
        <v>7.1428571428571388</v>
      </c>
    </row>
    <row r="16" spans="1:14" x14ac:dyDescent="0.25">
      <c r="A16" s="2" t="s">
        <v>52</v>
      </c>
      <c r="B16" s="2">
        <v>0.84</v>
      </c>
      <c r="C16" s="2">
        <v>1.04</v>
      </c>
      <c r="D16" s="2">
        <f t="shared" si="0"/>
        <v>23.80952380952381</v>
      </c>
      <c r="G16" s="2" t="s">
        <v>55</v>
      </c>
      <c r="H16" s="2">
        <v>1.46</v>
      </c>
      <c r="I16" s="2">
        <v>1.67</v>
      </c>
      <c r="J16" s="4">
        <f t="shared" si="1"/>
        <v>0.69</v>
      </c>
      <c r="K16" s="4">
        <f t="shared" si="2"/>
        <v>1</v>
      </c>
      <c r="L16" s="7">
        <f t="shared" si="3"/>
        <v>0.77</v>
      </c>
      <c r="M16" s="7">
        <f t="shared" si="3"/>
        <v>0.66999999999999993</v>
      </c>
      <c r="N16" s="6">
        <f t="shared" si="4"/>
        <v>-12.987012987013003</v>
      </c>
    </row>
    <row r="17" spans="1:14" x14ac:dyDescent="0.25">
      <c r="A17" s="2" t="s">
        <v>59</v>
      </c>
      <c r="B17" s="2">
        <v>0.74</v>
      </c>
      <c r="C17" s="2">
        <v>1.24</v>
      </c>
      <c r="D17" s="2">
        <f t="shared" si="0"/>
        <v>67.567567567567579</v>
      </c>
      <c r="G17" s="2" t="s">
        <v>56</v>
      </c>
      <c r="H17" s="2">
        <v>1.42</v>
      </c>
      <c r="I17" s="2">
        <v>1.04</v>
      </c>
      <c r="J17" s="4">
        <f t="shared" si="1"/>
        <v>0.94</v>
      </c>
      <c r="K17" s="4">
        <f t="shared" si="2"/>
        <v>0.53</v>
      </c>
      <c r="L17" s="7">
        <f t="shared" si="3"/>
        <v>0.48</v>
      </c>
      <c r="M17" s="7">
        <f t="shared" si="3"/>
        <v>0.51</v>
      </c>
      <c r="N17" s="6">
        <f t="shared" si="4"/>
        <v>6.25</v>
      </c>
    </row>
    <row r="18" spans="1:14" x14ac:dyDescent="0.25">
      <c r="A18" s="2" t="s">
        <v>57</v>
      </c>
      <c r="B18" s="2">
        <v>0.7</v>
      </c>
      <c r="C18" s="2">
        <v>0.79</v>
      </c>
      <c r="D18" s="2">
        <f t="shared" si="0"/>
        <v>12.857142857142875</v>
      </c>
      <c r="G18" s="2" t="s">
        <v>57</v>
      </c>
      <c r="H18" s="2">
        <v>1.33</v>
      </c>
      <c r="I18" s="2">
        <v>1.41</v>
      </c>
      <c r="J18" s="4">
        <f t="shared" si="1"/>
        <v>0.7</v>
      </c>
      <c r="K18" s="4">
        <f t="shared" si="2"/>
        <v>0.79</v>
      </c>
      <c r="L18" s="7">
        <f t="shared" si="3"/>
        <v>0.63000000000000012</v>
      </c>
      <c r="M18" s="7">
        <f t="shared" si="3"/>
        <v>0.61999999999999988</v>
      </c>
      <c r="N18" s="6">
        <f t="shared" si="4"/>
        <v>-1.5873015873016243</v>
      </c>
    </row>
    <row r="19" spans="1:14" x14ac:dyDescent="0.25">
      <c r="A19" s="2" t="s">
        <v>55</v>
      </c>
      <c r="B19" s="2">
        <v>0.69</v>
      </c>
      <c r="C19" s="2">
        <v>1</v>
      </c>
      <c r="D19" s="2">
        <f t="shared" si="0"/>
        <v>44.927536231884091</v>
      </c>
      <c r="G19" s="2" t="s">
        <v>58</v>
      </c>
      <c r="H19" s="2">
        <v>1.2</v>
      </c>
      <c r="I19" s="2">
        <v>1.43</v>
      </c>
      <c r="J19" s="4">
        <f t="shared" si="1"/>
        <v>0.66</v>
      </c>
      <c r="K19" s="4">
        <f t="shared" si="2"/>
        <v>0.86</v>
      </c>
      <c r="L19" s="20">
        <f t="shared" si="3"/>
        <v>0.53999999999999992</v>
      </c>
      <c r="M19" s="20">
        <f t="shared" si="3"/>
        <v>0.56999999999999995</v>
      </c>
      <c r="N19" s="21">
        <f t="shared" si="4"/>
        <v>5.5555555555555571</v>
      </c>
    </row>
    <row r="20" spans="1:14" x14ac:dyDescent="0.25">
      <c r="A20" s="2" t="s">
        <v>58</v>
      </c>
      <c r="B20" s="2">
        <v>0.66</v>
      </c>
      <c r="C20" s="2">
        <v>0.86</v>
      </c>
      <c r="D20" s="2">
        <f t="shared" si="0"/>
        <v>30.303030303030312</v>
      </c>
      <c r="G20" s="2" t="s">
        <v>59</v>
      </c>
      <c r="H20" s="2">
        <v>1.18</v>
      </c>
      <c r="I20" s="2">
        <v>1.64</v>
      </c>
      <c r="J20" s="4">
        <f t="shared" si="1"/>
        <v>0.74</v>
      </c>
      <c r="K20" s="4">
        <f t="shared" si="2"/>
        <v>1.24</v>
      </c>
      <c r="L20" s="7">
        <f t="shared" si="3"/>
        <v>0.43999999999999995</v>
      </c>
      <c r="M20" s="7">
        <f t="shared" si="3"/>
        <v>0.39999999999999991</v>
      </c>
      <c r="N20" s="6">
        <f t="shared" si="4"/>
        <v>-9.0909090909091077</v>
      </c>
    </row>
    <row r="21" spans="1:14" x14ac:dyDescent="0.25">
      <c r="A21" s="2" t="s">
        <v>65</v>
      </c>
      <c r="B21" s="2">
        <v>0.43</v>
      </c>
      <c r="C21" s="2">
        <v>0.42</v>
      </c>
      <c r="D21" s="2">
        <f t="shared" si="0"/>
        <v>-2.3255813953488484</v>
      </c>
      <c r="G21" s="2" t="s">
        <v>60</v>
      </c>
      <c r="H21" s="2">
        <v>0.9</v>
      </c>
      <c r="I21" s="2">
        <v>1.1000000000000001</v>
      </c>
      <c r="J21" s="4">
        <f t="shared" si="1"/>
        <v>0.24</v>
      </c>
      <c r="K21" s="4">
        <f t="shared" si="2"/>
        <v>0.54</v>
      </c>
      <c r="L21" s="7">
        <f t="shared" si="3"/>
        <v>0.66</v>
      </c>
      <c r="M21" s="7">
        <f t="shared" si="3"/>
        <v>0.56000000000000005</v>
      </c>
      <c r="N21" s="6">
        <f t="shared" si="4"/>
        <v>-15.151515151515156</v>
      </c>
    </row>
    <row r="22" spans="1:14" x14ac:dyDescent="0.25">
      <c r="A22" s="2" t="s">
        <v>62</v>
      </c>
      <c r="B22" s="2">
        <v>0.33</v>
      </c>
      <c r="C22" s="2">
        <v>0.57999999999999996</v>
      </c>
      <c r="D22" s="2">
        <f t="shared" si="0"/>
        <v>75.757575757575722</v>
      </c>
      <c r="G22" s="2" t="s">
        <v>61</v>
      </c>
      <c r="H22" s="2">
        <v>0.75</v>
      </c>
      <c r="I22" s="2">
        <v>1.43</v>
      </c>
      <c r="J22" s="4">
        <f t="shared" si="1"/>
        <v>0.23</v>
      </c>
      <c r="K22" s="4">
        <f t="shared" si="2"/>
        <v>0.9</v>
      </c>
      <c r="L22" s="7">
        <f t="shared" si="3"/>
        <v>0.52</v>
      </c>
      <c r="M22" s="7">
        <f t="shared" si="3"/>
        <v>0.52999999999999992</v>
      </c>
      <c r="N22" s="6">
        <f t="shared" si="4"/>
        <v>1.9230769230768914</v>
      </c>
    </row>
    <row r="23" spans="1:14" x14ac:dyDescent="0.25">
      <c r="A23" s="2" t="s">
        <v>67</v>
      </c>
      <c r="B23" s="2">
        <v>0.28000000000000003</v>
      </c>
      <c r="C23" s="2">
        <v>0.51</v>
      </c>
      <c r="D23" s="2">
        <f t="shared" si="0"/>
        <v>82.142857142857139</v>
      </c>
      <c r="G23" s="2" t="s">
        <v>62</v>
      </c>
      <c r="H23" s="2">
        <v>0.74</v>
      </c>
      <c r="I23" s="2">
        <v>1.24</v>
      </c>
      <c r="J23" s="4">
        <f t="shared" si="1"/>
        <v>0.33</v>
      </c>
      <c r="K23" s="4">
        <f t="shared" si="2"/>
        <v>0.57999999999999996</v>
      </c>
      <c r="L23" s="7">
        <f t="shared" si="3"/>
        <v>0.41</v>
      </c>
      <c r="M23" s="7">
        <f t="shared" si="3"/>
        <v>0.66</v>
      </c>
      <c r="N23" s="6">
        <f t="shared" si="4"/>
        <v>60.975609756097583</v>
      </c>
    </row>
    <row r="24" spans="1:14" x14ac:dyDescent="0.25">
      <c r="A24" s="2" t="s">
        <v>64</v>
      </c>
      <c r="B24" s="2">
        <v>0.24</v>
      </c>
      <c r="C24" s="2">
        <v>0.69</v>
      </c>
      <c r="D24" s="2">
        <f t="shared" si="0"/>
        <v>187.5</v>
      </c>
      <c r="G24" s="2" t="s">
        <v>63</v>
      </c>
      <c r="H24" s="2">
        <v>0.72</v>
      </c>
      <c r="I24" s="2">
        <v>0.75</v>
      </c>
      <c r="J24" s="4">
        <f t="shared" si="1"/>
        <v>0.2</v>
      </c>
      <c r="K24" s="4">
        <f t="shared" si="2"/>
        <v>0.28000000000000003</v>
      </c>
      <c r="L24" s="7">
        <f t="shared" si="3"/>
        <v>0.52</v>
      </c>
      <c r="M24" s="7">
        <f t="shared" si="3"/>
        <v>0.47</v>
      </c>
      <c r="N24" s="6">
        <f t="shared" si="4"/>
        <v>-9.6153846153846274</v>
      </c>
    </row>
    <row r="25" spans="1:14" x14ac:dyDescent="0.25">
      <c r="A25" s="2" t="s">
        <v>60</v>
      </c>
      <c r="B25" s="2">
        <v>0.24</v>
      </c>
      <c r="C25" s="2">
        <v>0.54</v>
      </c>
      <c r="D25" s="2">
        <f t="shared" si="0"/>
        <v>125.00000000000006</v>
      </c>
      <c r="G25" s="2" t="s">
        <v>64</v>
      </c>
      <c r="H25" s="2">
        <v>0.68</v>
      </c>
      <c r="I25" s="2">
        <v>1.46</v>
      </c>
      <c r="J25" s="4">
        <f t="shared" si="1"/>
        <v>0.24</v>
      </c>
      <c r="K25" s="4">
        <f t="shared" si="2"/>
        <v>0.69</v>
      </c>
      <c r="L25" s="7">
        <f t="shared" si="3"/>
        <v>0.44000000000000006</v>
      </c>
      <c r="M25" s="7">
        <f t="shared" si="3"/>
        <v>0.77</v>
      </c>
      <c r="N25" s="6">
        <f t="shared" si="4"/>
        <v>74.999999999999972</v>
      </c>
    </row>
    <row r="26" spans="1:14" x14ac:dyDescent="0.25">
      <c r="A26" s="2" t="s">
        <v>66</v>
      </c>
      <c r="B26" s="2">
        <v>0.24</v>
      </c>
      <c r="C26" s="2">
        <v>0.51</v>
      </c>
      <c r="D26" s="2">
        <f t="shared" si="0"/>
        <v>112.5</v>
      </c>
      <c r="G26" s="2" t="s">
        <v>65</v>
      </c>
      <c r="H26" s="2">
        <v>0.67</v>
      </c>
      <c r="I26" s="2">
        <v>0.65</v>
      </c>
      <c r="J26" s="4">
        <f t="shared" si="1"/>
        <v>0.43</v>
      </c>
      <c r="K26" s="4">
        <f t="shared" si="2"/>
        <v>0.42</v>
      </c>
      <c r="L26" s="7">
        <f t="shared" si="3"/>
        <v>0.24000000000000005</v>
      </c>
      <c r="M26" s="7">
        <f t="shared" si="3"/>
        <v>0.23000000000000004</v>
      </c>
      <c r="N26" s="6">
        <f t="shared" si="4"/>
        <v>-4.1666666666666714</v>
      </c>
    </row>
    <row r="27" spans="1:14" x14ac:dyDescent="0.25">
      <c r="A27" s="2" t="s">
        <v>61</v>
      </c>
      <c r="B27" s="2">
        <v>0.23</v>
      </c>
      <c r="C27" s="2">
        <v>0.9</v>
      </c>
      <c r="D27" s="2">
        <f t="shared" si="0"/>
        <v>291.30434782608694</v>
      </c>
      <c r="G27" s="2" t="s">
        <v>66</v>
      </c>
      <c r="H27" s="2">
        <v>0.65</v>
      </c>
      <c r="I27" s="2">
        <v>0.92</v>
      </c>
      <c r="J27" s="4">
        <f t="shared" si="1"/>
        <v>0.24</v>
      </c>
      <c r="K27" s="4">
        <f t="shared" si="2"/>
        <v>0.51</v>
      </c>
      <c r="L27" s="7">
        <f t="shared" si="3"/>
        <v>0.41000000000000003</v>
      </c>
      <c r="M27" s="7">
        <f t="shared" si="3"/>
        <v>0.41000000000000003</v>
      </c>
      <c r="N27" s="6">
        <f t="shared" si="4"/>
        <v>0</v>
      </c>
    </row>
    <row r="28" spans="1:14" x14ac:dyDescent="0.25">
      <c r="A28" s="2" t="s">
        <v>63</v>
      </c>
      <c r="B28" s="2">
        <v>0.2</v>
      </c>
      <c r="C28" s="2">
        <v>0.28000000000000003</v>
      </c>
      <c r="D28" s="2">
        <f t="shared" si="0"/>
        <v>40</v>
      </c>
      <c r="G28" s="2" t="s">
        <v>67</v>
      </c>
      <c r="H28" s="2">
        <v>0.53</v>
      </c>
      <c r="I28" s="2">
        <v>0.77</v>
      </c>
      <c r="J28" s="4">
        <f t="shared" si="1"/>
        <v>0.28000000000000003</v>
      </c>
      <c r="K28" s="4">
        <f t="shared" si="2"/>
        <v>0.51</v>
      </c>
      <c r="L28" s="7">
        <f t="shared" si="3"/>
        <v>0.25</v>
      </c>
      <c r="M28" s="7">
        <f t="shared" si="3"/>
        <v>0.26</v>
      </c>
      <c r="N28" s="6">
        <f t="shared" si="4"/>
        <v>4</v>
      </c>
    </row>
    <row r="29" spans="1:14" x14ac:dyDescent="0.25">
      <c r="A29" s="2" t="s">
        <v>68</v>
      </c>
      <c r="B29" s="2">
        <v>0.17</v>
      </c>
      <c r="C29" s="2">
        <v>0.28999999999999998</v>
      </c>
      <c r="D29" s="2">
        <f t="shared" si="0"/>
        <v>70.588235294117624</v>
      </c>
      <c r="G29" s="2" t="s">
        <v>68</v>
      </c>
      <c r="H29" s="2">
        <v>0.47</v>
      </c>
      <c r="I29" s="2">
        <v>0.47</v>
      </c>
      <c r="J29" s="4">
        <f t="shared" si="1"/>
        <v>0.17</v>
      </c>
      <c r="K29" s="4">
        <f t="shared" si="2"/>
        <v>0.28999999999999998</v>
      </c>
      <c r="L29" s="7">
        <f t="shared" si="3"/>
        <v>0.29999999999999993</v>
      </c>
      <c r="M29" s="7">
        <f t="shared" si="3"/>
        <v>0.18</v>
      </c>
      <c r="N29" s="6">
        <f t="shared" si="4"/>
        <v>-39.999999999999993</v>
      </c>
    </row>
    <row r="30" spans="1:14" x14ac:dyDescent="0.25">
      <c r="A30" s="2" t="s">
        <v>69</v>
      </c>
      <c r="B30" s="2">
        <v>7.0000000000000007E-2</v>
      </c>
      <c r="C30" s="2">
        <v>0.34</v>
      </c>
      <c r="D30" s="2">
        <f t="shared" si="0"/>
        <v>385.71428571428567</v>
      </c>
      <c r="G30" s="2" t="s">
        <v>69</v>
      </c>
      <c r="H30" s="2">
        <v>0.45</v>
      </c>
      <c r="I30" s="2">
        <v>0.8</v>
      </c>
      <c r="J30" s="4">
        <f t="shared" si="1"/>
        <v>7.0000000000000007E-2</v>
      </c>
      <c r="K30" s="4">
        <f t="shared" si="2"/>
        <v>0.34</v>
      </c>
      <c r="L30" s="7">
        <f t="shared" si="3"/>
        <v>0.38</v>
      </c>
      <c r="M30" s="7">
        <f t="shared" si="3"/>
        <v>0.46</v>
      </c>
      <c r="N30" s="6">
        <f t="shared" si="4"/>
        <v>21.05263157894737</v>
      </c>
    </row>
    <row r="31" spans="1:14" x14ac:dyDescent="0.25">
      <c r="D31" s="2" t="e">
        <f t="shared" si="0"/>
        <v>#DIV/0!</v>
      </c>
      <c r="J31" s="4" t="s">
        <v>70</v>
      </c>
      <c r="K31" s="4"/>
      <c r="L31" s="5" t="s">
        <v>71</v>
      </c>
    </row>
    <row r="32" spans="1:14" x14ac:dyDescent="0.25">
      <c r="A32" s="2" t="s">
        <v>72</v>
      </c>
      <c r="B32" s="2">
        <v>0.61</v>
      </c>
      <c r="C32" s="2">
        <v>0.64</v>
      </c>
      <c r="D32" s="2">
        <f t="shared" si="0"/>
        <v>4.9180327868852487</v>
      </c>
      <c r="H32" s="6">
        <f t="shared" ref="H32:M32" si="5">MIN(H2:H30)</f>
        <v>0.45</v>
      </c>
      <c r="I32" s="6">
        <f t="shared" si="5"/>
        <v>0.47</v>
      </c>
      <c r="J32" s="22">
        <f t="shared" si="5"/>
        <v>7.0000000000000007E-2</v>
      </c>
      <c r="K32" s="22">
        <f t="shared" si="5"/>
        <v>0.28000000000000003</v>
      </c>
      <c r="L32" s="7">
        <f t="shared" si="5"/>
        <v>0.24000000000000005</v>
      </c>
      <c r="M32" s="7">
        <f t="shared" si="5"/>
        <v>0.18</v>
      </c>
    </row>
    <row r="33" spans="1:13" x14ac:dyDescent="0.25">
      <c r="A33" s="2" t="s">
        <v>73</v>
      </c>
      <c r="B33" s="2">
        <v>1.27</v>
      </c>
      <c r="C33" s="2">
        <v>1.5</v>
      </c>
      <c r="D33" s="2">
        <f t="shared" si="0"/>
        <v>18.11023622047243</v>
      </c>
      <c r="H33" s="6">
        <f t="shared" ref="H33:M33" si="6">MAX(H2:H30)</f>
        <v>3.62</v>
      </c>
      <c r="I33" s="6">
        <f t="shared" si="6"/>
        <v>3.43</v>
      </c>
      <c r="J33" s="22">
        <f t="shared" si="6"/>
        <v>2.5499999999999998</v>
      </c>
      <c r="K33" s="22">
        <f t="shared" si="6"/>
        <v>2.56</v>
      </c>
      <c r="L33" s="7">
        <f t="shared" si="6"/>
        <v>1.1199999999999999</v>
      </c>
      <c r="M33" s="7">
        <f t="shared" si="6"/>
        <v>1.04</v>
      </c>
    </row>
    <row r="34" spans="1:13" x14ac:dyDescent="0.25">
      <c r="A34" s="2" t="s">
        <v>74</v>
      </c>
      <c r="B34" s="2">
        <v>1.29</v>
      </c>
      <c r="C34" s="2">
        <v>1.51</v>
      </c>
      <c r="D34" s="2">
        <f t="shared" si="0"/>
        <v>17.054263565891475</v>
      </c>
      <c r="H34" s="6">
        <f>H33-H32</f>
        <v>3.17</v>
      </c>
      <c r="I34" s="6">
        <f t="shared" ref="I34:M34" si="7">I33-I32</f>
        <v>2.96</v>
      </c>
      <c r="J34" s="22">
        <f t="shared" si="7"/>
        <v>2.48</v>
      </c>
      <c r="K34" s="22">
        <f t="shared" si="7"/>
        <v>2.2800000000000002</v>
      </c>
      <c r="L34" s="7">
        <f t="shared" si="7"/>
        <v>0.87999999999999989</v>
      </c>
      <c r="M34" s="7">
        <f t="shared" si="7"/>
        <v>0.8600000000000001</v>
      </c>
    </row>
    <row r="35" spans="1:13" x14ac:dyDescent="0.25">
      <c r="H35" s="6">
        <f t="shared" ref="H35:M35" si="8">H19-H33</f>
        <v>-2.42</v>
      </c>
      <c r="I35" s="6">
        <f t="shared" si="8"/>
        <v>-2</v>
      </c>
      <c r="J35" s="6">
        <f t="shared" si="8"/>
        <v>-1.8899999999999997</v>
      </c>
      <c r="K35" s="6">
        <f t="shared" si="8"/>
        <v>-1.7000000000000002</v>
      </c>
      <c r="L35" s="6">
        <f t="shared" si="8"/>
        <v>-0.57999999999999996</v>
      </c>
      <c r="M35" s="6">
        <f t="shared" si="8"/>
        <v>-0.47000000000000008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C25"/>
  <sheetViews>
    <sheetView workbookViewId="0">
      <selection activeCell="H21" sqref="H21"/>
    </sheetView>
  </sheetViews>
  <sheetFormatPr defaultRowHeight="12.75" x14ac:dyDescent="0.2"/>
  <cols>
    <col min="1" max="16384" width="9.140625" style="1"/>
  </cols>
  <sheetData>
    <row r="1" spans="1:3" x14ac:dyDescent="0.2">
      <c r="B1" s="1">
        <v>2012</v>
      </c>
      <c r="C1" s="1">
        <v>2021</v>
      </c>
    </row>
    <row r="2" spans="1:3" x14ac:dyDescent="0.2">
      <c r="A2" s="1" t="s">
        <v>3</v>
      </c>
      <c r="B2" s="1">
        <v>1.9632552306607436</v>
      </c>
      <c r="C2" s="1">
        <v>2.0785642585015642</v>
      </c>
    </row>
    <row r="3" spans="1:3" x14ac:dyDescent="0.2">
      <c r="A3" s="1" t="s">
        <v>21</v>
      </c>
      <c r="B3" s="1">
        <v>1.7299389088291035</v>
      </c>
      <c r="C3" s="1">
        <v>1.4795082156640706</v>
      </c>
    </row>
    <row r="4" spans="1:3" x14ac:dyDescent="0.2">
      <c r="A4" s="1" t="s">
        <v>22</v>
      </c>
      <c r="B4" s="1">
        <v>1.6102054906239807</v>
      </c>
      <c r="C4" s="1">
        <v>2.1512464551325645</v>
      </c>
    </row>
    <row r="5" spans="1:3" x14ac:dyDescent="0.2">
      <c r="A5" s="1" t="s">
        <v>12</v>
      </c>
      <c r="B5" s="1">
        <v>1.5719650172923323</v>
      </c>
      <c r="C5" s="1">
        <v>2.0007500888928678</v>
      </c>
    </row>
    <row r="6" spans="1:3" x14ac:dyDescent="0.2">
      <c r="A6" s="1" t="s">
        <v>23</v>
      </c>
      <c r="B6" s="1">
        <v>1.48941559249814</v>
      </c>
      <c r="C6" s="1">
        <v>1.6576599384719251</v>
      </c>
    </row>
    <row r="7" spans="1:3" x14ac:dyDescent="0.2">
      <c r="A7" s="1" t="s">
        <v>4</v>
      </c>
      <c r="B7" s="1">
        <v>1.3587154201786726</v>
      </c>
      <c r="C7" s="1">
        <v>1.6155406347669869</v>
      </c>
    </row>
    <row r="8" spans="1:3" x14ac:dyDescent="0.2">
      <c r="A8" s="1" t="s">
        <v>5</v>
      </c>
      <c r="B8" s="1">
        <v>1.2877126613328314</v>
      </c>
      <c r="C8" s="1">
        <v>1.2802289750850551</v>
      </c>
    </row>
    <row r="9" spans="1:3" x14ac:dyDescent="0.2">
      <c r="A9" s="1" t="s">
        <v>9</v>
      </c>
      <c r="B9" s="1">
        <v>1.2502267857639759</v>
      </c>
      <c r="C9" s="1">
        <v>1.5730015131515407</v>
      </c>
    </row>
    <row r="10" spans="1:3" x14ac:dyDescent="0.2">
      <c r="A10" s="1" t="s">
        <v>15</v>
      </c>
      <c r="B10" s="1">
        <v>1.209592982538052</v>
      </c>
      <c r="C10" s="1">
        <v>1.3351431015413451</v>
      </c>
    </row>
    <row r="11" spans="1:3" x14ac:dyDescent="0.2">
      <c r="A11" s="1" t="s">
        <v>7</v>
      </c>
      <c r="B11" s="1">
        <v>1.0716826306680323</v>
      </c>
      <c r="C11" s="1">
        <v>1.2712829440812885</v>
      </c>
    </row>
    <row r="12" spans="1:3" x14ac:dyDescent="0.2">
      <c r="A12" s="1" t="s">
        <v>10</v>
      </c>
      <c r="B12" s="1">
        <v>0.86401463486563201</v>
      </c>
      <c r="C12" s="1">
        <v>0.98333494688481871</v>
      </c>
    </row>
    <row r="13" spans="1:3" x14ac:dyDescent="0.2">
      <c r="A13" s="1" t="s">
        <v>19</v>
      </c>
      <c r="B13" s="1">
        <v>0.84857965068239438</v>
      </c>
      <c r="C13" s="1">
        <v>0.92570903506955415</v>
      </c>
    </row>
    <row r="14" spans="1:3" x14ac:dyDescent="0.2">
      <c r="A14" s="1" t="s">
        <v>11</v>
      </c>
      <c r="B14" s="1">
        <v>0.81612472638749667</v>
      </c>
      <c r="C14" s="1">
        <v>1.009951037582028</v>
      </c>
    </row>
    <row r="15" spans="1:3" x14ac:dyDescent="0.2">
      <c r="A15" s="1" t="s">
        <v>13</v>
      </c>
      <c r="B15" s="1">
        <v>0.79920899380274668</v>
      </c>
      <c r="C15" s="1">
        <v>1.145556199962563</v>
      </c>
    </row>
    <row r="16" spans="1:3" x14ac:dyDescent="0.2">
      <c r="A16" s="1" t="s">
        <v>16</v>
      </c>
      <c r="B16" s="1">
        <v>0.76983462291519167</v>
      </c>
      <c r="C16" s="1">
        <v>0.88024445629570625</v>
      </c>
    </row>
    <row r="17" spans="1:3" x14ac:dyDescent="0.2">
      <c r="A17" s="1" t="s">
        <v>20</v>
      </c>
      <c r="B17" s="1">
        <v>0.73604463067334602</v>
      </c>
      <c r="C17" s="1">
        <v>0.83771430887107745</v>
      </c>
    </row>
    <row r="18" spans="1:3" x14ac:dyDescent="0.2">
      <c r="A18" s="1" t="s">
        <v>24</v>
      </c>
      <c r="B18" s="1">
        <v>0.52588663161064653</v>
      </c>
      <c r="C18" s="1">
        <v>0.83320465729281212</v>
      </c>
    </row>
    <row r="19" spans="1:3" x14ac:dyDescent="0.2">
      <c r="A19" s="1" t="s">
        <v>18</v>
      </c>
      <c r="B19" s="1">
        <v>0.51957203863285017</v>
      </c>
      <c r="C19" s="1">
        <v>0.59425547534565026</v>
      </c>
    </row>
    <row r="20" spans="1:3" x14ac:dyDescent="0.2">
      <c r="A20" s="1" t="s">
        <v>17</v>
      </c>
      <c r="B20" s="1">
        <v>0.51667164415087041</v>
      </c>
      <c r="C20" s="1">
        <v>0.55386884448523932</v>
      </c>
    </row>
    <row r="21" spans="1:3" x14ac:dyDescent="0.2">
      <c r="A21" s="1" t="s">
        <v>14</v>
      </c>
      <c r="B21" s="1">
        <v>0.43837850431001013</v>
      </c>
      <c r="C21" s="1">
        <v>0.95897838899803545</v>
      </c>
    </row>
    <row r="22" spans="1:3" x14ac:dyDescent="0.2">
      <c r="A22" s="1" t="s">
        <v>25</v>
      </c>
      <c r="B22" s="1">
        <v>0.43371277921971757</v>
      </c>
      <c r="C22" s="1">
        <v>0.58351268093007558</v>
      </c>
    </row>
    <row r="25" spans="1:3" x14ac:dyDescent="0.2">
      <c r="A25" s="1" t="s">
        <v>2</v>
      </c>
      <c r="B25" s="1">
        <v>1.2621895028481087</v>
      </c>
      <c r="C25" s="1">
        <v>1.4585068974480184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C7"/>
  <sheetViews>
    <sheetView workbookViewId="0">
      <selection activeCell="C12" sqref="C12"/>
    </sheetView>
  </sheetViews>
  <sheetFormatPr defaultRowHeight="12.75" x14ac:dyDescent="0.2"/>
  <cols>
    <col min="1" max="1" width="14" style="1" bestFit="1" customWidth="1"/>
    <col min="2" max="3" width="14.140625" style="1" bestFit="1" customWidth="1"/>
    <col min="4" max="5" width="16.5703125" style="1" bestFit="1" customWidth="1"/>
    <col min="6" max="7" width="14" style="1" bestFit="1" customWidth="1"/>
    <col min="8" max="16384" width="9.140625" style="1"/>
  </cols>
  <sheetData>
    <row r="1" spans="1:3" x14ac:dyDescent="0.2">
      <c r="B1" s="1">
        <v>2012</v>
      </c>
      <c r="C1" s="1">
        <v>2021</v>
      </c>
    </row>
    <row r="2" spans="1:3" x14ac:dyDescent="0.2">
      <c r="A2" s="1" t="s">
        <v>34</v>
      </c>
      <c r="B2" s="1">
        <v>1.5270234275633539</v>
      </c>
      <c r="C2" s="1">
        <v>1.597067231774395</v>
      </c>
    </row>
    <row r="3" spans="1:3" x14ac:dyDescent="0.2">
      <c r="A3" s="1" t="s">
        <v>37</v>
      </c>
      <c r="B3" s="1">
        <v>1.0774034838071025</v>
      </c>
      <c r="C3" s="1">
        <v>1.6491789595122825</v>
      </c>
    </row>
    <row r="4" spans="1:3" x14ac:dyDescent="0.2">
      <c r="A4" s="1" t="s">
        <v>35</v>
      </c>
      <c r="B4" s="1">
        <v>0.88074973495750952</v>
      </c>
      <c r="C4" s="1">
        <v>0.95498594999639741</v>
      </c>
    </row>
    <row r="5" spans="1:3" x14ac:dyDescent="0.2">
      <c r="A5" s="1" t="s">
        <v>36</v>
      </c>
      <c r="B5" s="1">
        <v>0.70534567099225598</v>
      </c>
      <c r="C5" s="1">
        <v>0.84402240495595293</v>
      </c>
    </row>
    <row r="6" spans="1:3" x14ac:dyDescent="0.2">
      <c r="A6" s="1" t="s">
        <v>38</v>
      </c>
      <c r="B6" s="1">
        <v>0.58852436207808101</v>
      </c>
      <c r="C6" s="1">
        <v>0.88846184969941444</v>
      </c>
    </row>
    <row r="7" spans="1:3" x14ac:dyDescent="0.2">
      <c r="A7" s="1" t="s">
        <v>39</v>
      </c>
      <c r="B7" s="1">
        <v>0.47711924279593437</v>
      </c>
      <c r="C7" s="1">
        <v>0.74198105405950843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K28"/>
  <sheetViews>
    <sheetView topLeftCell="A4" zoomScaleNormal="100" workbookViewId="0">
      <selection activeCell="P14" sqref="P13:P14"/>
    </sheetView>
  </sheetViews>
  <sheetFormatPr defaultRowHeight="12.75" x14ac:dyDescent="0.2"/>
  <cols>
    <col min="1" max="16384" width="9.140625" style="1"/>
  </cols>
  <sheetData>
    <row r="1" spans="1:11" x14ac:dyDescent="0.2">
      <c r="A1" s="1" t="s">
        <v>75</v>
      </c>
    </row>
    <row r="2" spans="1:11" x14ac:dyDescent="0.2">
      <c r="B2" s="1" t="s">
        <v>0</v>
      </c>
      <c r="C2" s="1" t="s">
        <v>26</v>
      </c>
      <c r="D2" s="1" t="s">
        <v>27</v>
      </c>
      <c r="E2" s="1" t="s">
        <v>28</v>
      </c>
      <c r="F2" s="1" t="s">
        <v>29</v>
      </c>
      <c r="G2" s="1" t="s">
        <v>30</v>
      </c>
      <c r="H2" s="1" t="s">
        <v>31</v>
      </c>
      <c r="I2" s="1" t="s">
        <v>32</v>
      </c>
      <c r="J2" s="1" t="s">
        <v>33</v>
      </c>
      <c r="K2" s="1" t="s">
        <v>1</v>
      </c>
    </row>
    <row r="3" spans="1:11" x14ac:dyDescent="0.2">
      <c r="A3" s="1" t="s">
        <v>2</v>
      </c>
      <c r="B3" s="1">
        <v>100</v>
      </c>
      <c r="C3" s="1">
        <v>103.3598461539154</v>
      </c>
      <c r="D3" s="1">
        <v>111.13302581522535</v>
      </c>
      <c r="E3" s="1">
        <v>116.01841327318618</v>
      </c>
      <c r="F3" s="1">
        <v>126.8383540233569</v>
      </c>
      <c r="G3" s="1">
        <v>133.60760875485778</v>
      </c>
      <c r="H3" s="1">
        <v>143.45669320049464</v>
      </c>
      <c r="I3" s="1">
        <v>149.35546791474542</v>
      </c>
      <c r="J3" s="1">
        <v>139.25343054350756</v>
      </c>
      <c r="K3" s="1">
        <v>140.85367110807806</v>
      </c>
    </row>
    <row r="4" spans="1:11" x14ac:dyDescent="0.2">
      <c r="A4" s="1" t="s">
        <v>3</v>
      </c>
      <c r="B4" s="1">
        <v>100</v>
      </c>
      <c r="C4" s="1">
        <v>103.57254953523932</v>
      </c>
      <c r="D4" s="1">
        <v>118.12524255990566</v>
      </c>
      <c r="E4" s="1">
        <v>117.04255057440307</v>
      </c>
      <c r="F4" s="1">
        <v>121.76035399431217</v>
      </c>
      <c r="G4" s="1">
        <v>120.75713682817533</v>
      </c>
      <c r="H4" s="1">
        <v>131.26271119942825</v>
      </c>
      <c r="I4" s="1">
        <v>129.9150854765202</v>
      </c>
      <c r="J4" s="1">
        <v>124.45168206679067</v>
      </c>
      <c r="K4" s="1">
        <v>115.39468075405115</v>
      </c>
    </row>
    <row r="5" spans="1:11" x14ac:dyDescent="0.2">
      <c r="A5" s="1" t="s">
        <v>5</v>
      </c>
      <c r="B5" s="1">
        <v>100</v>
      </c>
      <c r="C5" s="1">
        <v>101.45034707757527</v>
      </c>
      <c r="D5" s="1">
        <v>104.4679356465829</v>
      </c>
      <c r="E5" s="1">
        <v>104.06210502662077</v>
      </c>
      <c r="F5" s="1">
        <v>112.70182878107231</v>
      </c>
      <c r="G5" s="1">
        <v>120.35463015843683</v>
      </c>
      <c r="H5" s="1">
        <v>129.01936822287655</v>
      </c>
      <c r="I5" s="1">
        <v>133.11846352256856</v>
      </c>
      <c r="J5" s="1">
        <v>125.45803229775592</v>
      </c>
      <c r="K5" s="1">
        <v>124.59640682475369</v>
      </c>
    </row>
    <row r="6" spans="1:11" x14ac:dyDescent="0.2">
      <c r="A6" s="1" t="s">
        <v>6</v>
      </c>
      <c r="B6" s="1">
        <v>100</v>
      </c>
      <c r="C6" s="1">
        <v>103.61067412002139</v>
      </c>
      <c r="D6" s="1">
        <v>107.88818796819312</v>
      </c>
      <c r="E6" s="1">
        <v>117.12306753431628</v>
      </c>
      <c r="F6" s="1">
        <v>136.82432828071873</v>
      </c>
      <c r="G6" s="1">
        <v>144.4513950967648</v>
      </c>
      <c r="H6" s="1">
        <v>154.90495931753921</v>
      </c>
      <c r="I6" s="1">
        <v>157.23891463124241</v>
      </c>
      <c r="J6" s="1">
        <v>146.13959035175722</v>
      </c>
      <c r="K6" s="1">
        <v>152.90362687423635</v>
      </c>
    </row>
    <row r="7" spans="1:11" x14ac:dyDescent="0.2">
      <c r="A7" s="1" t="s">
        <v>7</v>
      </c>
      <c r="B7" s="1">
        <v>100</v>
      </c>
      <c r="C7" s="1">
        <v>106.47397843271504</v>
      </c>
      <c r="D7" s="1">
        <v>104.26755259554339</v>
      </c>
      <c r="E7" s="1">
        <v>109.828014129217</v>
      </c>
      <c r="F7" s="1">
        <v>135.85016494460351</v>
      </c>
      <c r="G7" s="1">
        <v>149.56799296651312</v>
      </c>
      <c r="H7" s="1">
        <v>160.23998661770199</v>
      </c>
      <c r="I7" s="1">
        <v>157.25872961533673</v>
      </c>
      <c r="J7" s="1">
        <v>142.45125575750029</v>
      </c>
      <c r="K7" s="1">
        <v>134.94209432964024</v>
      </c>
    </row>
    <row r="8" spans="1:11" x14ac:dyDescent="0.2">
      <c r="A8" s="1" t="s">
        <v>8</v>
      </c>
      <c r="B8" s="1">
        <v>100</v>
      </c>
      <c r="C8" s="1">
        <v>102.47865015886357</v>
      </c>
      <c r="D8" s="1">
        <v>109.94983839571613</v>
      </c>
      <c r="E8" s="1">
        <v>124.24775538729888</v>
      </c>
      <c r="F8" s="1">
        <v>149.32823125367466</v>
      </c>
      <c r="G8" s="1">
        <v>154.34765443764124</v>
      </c>
      <c r="H8" s="1">
        <v>163.49576853228857</v>
      </c>
      <c r="I8" s="1">
        <v>170.64968641656122</v>
      </c>
      <c r="J8" s="1">
        <v>158.36195313769417</v>
      </c>
      <c r="K8" s="1">
        <v>176.11806476830847</v>
      </c>
    </row>
    <row r="9" spans="1:11" x14ac:dyDescent="0.2">
      <c r="A9" s="1" t="s">
        <v>9</v>
      </c>
      <c r="B9" s="1">
        <v>100</v>
      </c>
      <c r="C9" s="1">
        <v>106.24828603580177</v>
      </c>
      <c r="D9" s="1">
        <v>122.99738058988738</v>
      </c>
      <c r="E9" s="1">
        <v>124.198810390642</v>
      </c>
      <c r="F9" s="1">
        <v>125.21615649635774</v>
      </c>
      <c r="G9" s="1">
        <v>155.46167497249778</v>
      </c>
      <c r="H9" s="1">
        <v>176.182123077602</v>
      </c>
      <c r="I9" s="1">
        <v>185.29300513480032</v>
      </c>
      <c r="J9" s="1">
        <v>158.98463972866568</v>
      </c>
      <c r="K9" s="1">
        <v>160.92681727486783</v>
      </c>
    </row>
    <row r="10" spans="1:11" x14ac:dyDescent="0.2">
      <c r="A10" s="1" t="s">
        <v>12</v>
      </c>
      <c r="B10" s="1">
        <v>100</v>
      </c>
      <c r="C10" s="1">
        <v>102.79714146938188</v>
      </c>
      <c r="D10" s="1">
        <v>119.57313179103404</v>
      </c>
      <c r="E10" s="1">
        <v>124.17630603727423</v>
      </c>
      <c r="F10" s="1">
        <v>139.211475498309</v>
      </c>
      <c r="G10" s="1">
        <v>138.29018852989853</v>
      </c>
      <c r="H10" s="1">
        <v>145.32846567604517</v>
      </c>
      <c r="I10" s="1">
        <v>170.27438475930057</v>
      </c>
      <c r="J10" s="1">
        <v>165.0321337338994</v>
      </c>
      <c r="K10" s="1">
        <v>164.93780132402676</v>
      </c>
    </row>
    <row r="19" spans="1:11" x14ac:dyDescent="0.2">
      <c r="A19" s="1" t="s">
        <v>76</v>
      </c>
    </row>
    <row r="20" spans="1:11" x14ac:dyDescent="0.2">
      <c r="B20" s="1" t="s">
        <v>0</v>
      </c>
      <c r="C20" s="1" t="s">
        <v>26</v>
      </c>
      <c r="D20" s="1" t="s">
        <v>27</v>
      </c>
      <c r="E20" s="1" t="s">
        <v>28</v>
      </c>
      <c r="F20" s="1" t="s">
        <v>29</v>
      </c>
      <c r="G20" s="1" t="s">
        <v>30</v>
      </c>
      <c r="H20" s="1" t="s">
        <v>31</v>
      </c>
      <c r="I20" s="1" t="s">
        <v>32</v>
      </c>
      <c r="J20" s="1" t="s">
        <v>33</v>
      </c>
      <c r="K20" s="1" t="s">
        <v>1</v>
      </c>
    </row>
    <row r="21" spans="1:11" x14ac:dyDescent="0.2">
      <c r="A21" s="1" t="s">
        <v>2</v>
      </c>
      <c r="B21" s="1">
        <v>100</v>
      </c>
      <c r="C21" s="1">
        <v>101.14346778382337</v>
      </c>
      <c r="D21" s="1">
        <v>100.44939586686081</v>
      </c>
      <c r="E21" s="1">
        <v>98.672471709198661</v>
      </c>
      <c r="F21" s="1">
        <v>96.680631125416156</v>
      </c>
      <c r="G21" s="1">
        <v>95.298692534975004</v>
      </c>
      <c r="H21" s="1">
        <v>98.966864212668497</v>
      </c>
      <c r="I21" s="1">
        <v>102.92873655707973</v>
      </c>
      <c r="J21" s="1">
        <v>101.76485426724908</v>
      </c>
      <c r="K21" s="1">
        <v>110.12361526213161</v>
      </c>
    </row>
    <row r="22" spans="1:11" x14ac:dyDescent="0.2">
      <c r="A22" s="1" t="s">
        <v>3</v>
      </c>
      <c r="B22" s="1">
        <v>100</v>
      </c>
      <c r="C22" s="1">
        <v>99.116773690657368</v>
      </c>
      <c r="D22" s="1">
        <v>96.718755799710479</v>
      </c>
      <c r="E22" s="1">
        <v>100.60261311755316</v>
      </c>
      <c r="F22" s="1">
        <v>105.39994803459412</v>
      </c>
      <c r="G22" s="1">
        <v>92.419917597713521</v>
      </c>
      <c r="H22" s="1">
        <v>94.962325080731972</v>
      </c>
      <c r="I22" s="1">
        <v>124.67354589658883</v>
      </c>
      <c r="J22" s="1">
        <v>113.29108050926098</v>
      </c>
      <c r="K22" s="1">
        <v>121.78241342192197</v>
      </c>
    </row>
    <row r="23" spans="1:11" x14ac:dyDescent="0.2">
      <c r="A23" s="1" t="s">
        <v>5</v>
      </c>
      <c r="B23" s="1">
        <v>100</v>
      </c>
      <c r="C23" s="1">
        <v>96.824648115969495</v>
      </c>
      <c r="D23" s="1">
        <v>90.207862749551651</v>
      </c>
      <c r="E23" s="1">
        <v>91.390354733660601</v>
      </c>
      <c r="F23" s="1">
        <v>87.559169886725456</v>
      </c>
      <c r="G23" s="1">
        <v>81.234941899595484</v>
      </c>
      <c r="H23" s="1">
        <v>83.653156122106296</v>
      </c>
      <c r="I23" s="1">
        <v>82.334731904848837</v>
      </c>
      <c r="J23" s="1">
        <v>82.916014642500315</v>
      </c>
      <c r="K23" s="1">
        <v>91.836262623025291</v>
      </c>
    </row>
    <row r="24" spans="1:11" x14ac:dyDescent="0.2">
      <c r="A24" s="1" t="s">
        <v>6</v>
      </c>
      <c r="B24" s="1">
        <v>100</v>
      </c>
      <c r="C24" s="1">
        <v>104.5708526292773</v>
      </c>
      <c r="D24" s="1">
        <v>103.99772919889068</v>
      </c>
      <c r="E24" s="1">
        <v>104.97239672787715</v>
      </c>
      <c r="F24" s="1">
        <v>105.74952302215013</v>
      </c>
      <c r="G24" s="1">
        <v>106.17391359532546</v>
      </c>
      <c r="H24" s="1">
        <v>112.18801725485761</v>
      </c>
      <c r="I24" s="1">
        <v>117.14062524339283</v>
      </c>
      <c r="J24" s="1">
        <v>115.16042436749593</v>
      </c>
      <c r="K24" s="1">
        <v>120.7001175208806</v>
      </c>
    </row>
    <row r="25" spans="1:11" x14ac:dyDescent="0.2">
      <c r="A25" s="1" t="s">
        <v>7</v>
      </c>
      <c r="B25" s="1">
        <v>100</v>
      </c>
      <c r="C25" s="1">
        <v>103.46964876570837</v>
      </c>
      <c r="D25" s="1">
        <v>98.757937273304364</v>
      </c>
      <c r="E25" s="1">
        <v>102.30155178257444</v>
      </c>
      <c r="F25" s="1">
        <v>110.91790551484839</v>
      </c>
      <c r="G25" s="1">
        <v>106.56048057135258</v>
      </c>
      <c r="H25" s="1">
        <v>115.30266969520495</v>
      </c>
      <c r="I25" s="1">
        <v>125.73352483282805</v>
      </c>
      <c r="J25" s="1">
        <v>121.03473393866648</v>
      </c>
      <c r="K25" s="1">
        <v>131.52476167113895</v>
      </c>
    </row>
    <row r="26" spans="1:11" x14ac:dyDescent="0.2">
      <c r="A26" s="1" t="s">
        <v>8</v>
      </c>
      <c r="B26" s="1">
        <v>100</v>
      </c>
      <c r="C26" s="1">
        <v>103.85665952348278</v>
      </c>
      <c r="D26" s="1">
        <v>106.17696270413495</v>
      </c>
      <c r="E26" s="1">
        <v>102.60704219404828</v>
      </c>
      <c r="F26" s="1">
        <v>96.918050438619645</v>
      </c>
      <c r="G26" s="1">
        <v>99.63395581078656</v>
      </c>
      <c r="H26" s="1">
        <v>102.06826842888661</v>
      </c>
      <c r="I26" s="1">
        <v>102.41504713445724</v>
      </c>
      <c r="J26" s="1">
        <v>103.01306885958894</v>
      </c>
      <c r="K26" s="1">
        <v>108.42033590558329</v>
      </c>
    </row>
    <row r="27" spans="1:11" x14ac:dyDescent="0.2">
      <c r="A27" s="1" t="s">
        <v>9</v>
      </c>
      <c r="B27" s="1">
        <v>100</v>
      </c>
      <c r="C27" s="1">
        <v>96.473027300711536</v>
      </c>
      <c r="D27" s="1">
        <v>88.579847151900509</v>
      </c>
      <c r="E27" s="1">
        <v>92.880031623744713</v>
      </c>
      <c r="F27" s="1">
        <v>95.901388865526201</v>
      </c>
      <c r="G27" s="1">
        <v>95.293865329946684</v>
      </c>
      <c r="H27" s="1">
        <v>99.544427436402074</v>
      </c>
      <c r="I27" s="1">
        <v>109.66010081470392</v>
      </c>
      <c r="J27" s="1">
        <v>109.34862935737635</v>
      </c>
      <c r="K27" s="1">
        <v>110.27827773946295</v>
      </c>
    </row>
    <row r="28" spans="1:11" x14ac:dyDescent="0.2">
      <c r="A28" s="1" t="s">
        <v>12</v>
      </c>
      <c r="B28" s="1">
        <v>100</v>
      </c>
      <c r="C28" s="1">
        <v>102.0401043644426</v>
      </c>
      <c r="D28" s="1">
        <v>93.200289084606254</v>
      </c>
      <c r="E28" s="1">
        <v>88.741869495449365</v>
      </c>
      <c r="F28" s="1">
        <v>92.561020125678311</v>
      </c>
      <c r="G28" s="1">
        <v>101.3368448130137</v>
      </c>
      <c r="H28" s="1">
        <v>105.94108063745607</v>
      </c>
      <c r="I28" s="1">
        <v>108.7585286083516</v>
      </c>
      <c r="J28" s="1">
        <v>108.23739235885689</v>
      </c>
      <c r="K28" s="1">
        <v>121.94034567659273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T17"/>
  <sheetViews>
    <sheetView topLeftCell="A4" zoomScale="55" zoomScaleNormal="55" workbookViewId="0">
      <selection activeCell="F33" sqref="F33"/>
    </sheetView>
  </sheetViews>
  <sheetFormatPr defaultRowHeight="15" x14ac:dyDescent="0.25"/>
  <cols>
    <col min="2" max="2" width="18.7109375" customWidth="1"/>
    <col min="5" max="5" width="14.42578125" bestFit="1" customWidth="1"/>
    <col min="6" max="6" width="16.7109375" bestFit="1" customWidth="1"/>
    <col min="7" max="7" width="15.28515625" bestFit="1" customWidth="1"/>
    <col min="8" max="8" width="16.28515625" bestFit="1" customWidth="1"/>
    <col min="9" max="9" width="15.7109375" bestFit="1" customWidth="1"/>
    <col min="10" max="11" width="16.7109375" bestFit="1" customWidth="1"/>
    <col min="12" max="12" width="16.28515625" bestFit="1" customWidth="1"/>
    <col min="13" max="13" width="15.28515625" bestFit="1" customWidth="1"/>
    <col min="14" max="14" width="15.7109375" bestFit="1" customWidth="1"/>
    <col min="15" max="17" width="16.28515625" bestFit="1" customWidth="1"/>
    <col min="18" max="19" width="16.7109375" bestFit="1" customWidth="1"/>
    <col min="20" max="20" width="15.7109375" bestFit="1" customWidth="1"/>
  </cols>
  <sheetData>
    <row r="1" spans="1:20" x14ac:dyDescent="0.25">
      <c r="A1" t="s">
        <v>77</v>
      </c>
      <c r="B1" t="s">
        <v>78</v>
      </c>
      <c r="C1" t="s">
        <v>87</v>
      </c>
      <c r="D1">
        <v>2007</v>
      </c>
      <c r="E1">
        <v>2008</v>
      </c>
      <c r="F1">
        <v>2009</v>
      </c>
      <c r="G1">
        <v>2010</v>
      </c>
      <c r="H1">
        <v>2011</v>
      </c>
      <c r="I1">
        <v>2012</v>
      </c>
      <c r="J1">
        <v>2013</v>
      </c>
      <c r="K1">
        <v>2014</v>
      </c>
      <c r="L1">
        <v>2015</v>
      </c>
      <c r="M1">
        <v>2016</v>
      </c>
      <c r="N1">
        <v>2017</v>
      </c>
      <c r="O1">
        <v>2018</v>
      </c>
      <c r="P1">
        <v>2019</v>
      </c>
      <c r="Q1">
        <v>2020</v>
      </c>
      <c r="R1">
        <v>2021</v>
      </c>
      <c r="S1">
        <v>2022</v>
      </c>
      <c r="T1" t="s">
        <v>86</v>
      </c>
    </row>
    <row r="2" spans="1:20" x14ac:dyDescent="0.25">
      <c r="A2" t="s">
        <v>88</v>
      </c>
      <c r="B2" t="s">
        <v>80</v>
      </c>
      <c r="C2" t="s">
        <v>81</v>
      </c>
      <c r="E2">
        <v>0</v>
      </c>
      <c r="F2">
        <v>0</v>
      </c>
      <c r="G2">
        <v>5825290</v>
      </c>
      <c r="H2">
        <v>12160538</v>
      </c>
      <c r="I2">
        <v>10747247</v>
      </c>
      <c r="J2">
        <v>14787470</v>
      </c>
      <c r="K2">
        <v>22278407</v>
      </c>
      <c r="L2">
        <v>10810644</v>
      </c>
      <c r="M2">
        <v>18081643</v>
      </c>
      <c r="N2">
        <v>-19493</v>
      </c>
      <c r="O2">
        <v>0</v>
      </c>
      <c r="P2">
        <v>0</v>
      </c>
      <c r="Q2">
        <v>1838553</v>
      </c>
      <c r="R2">
        <v>0</v>
      </c>
      <c r="S2">
        <v>0</v>
      </c>
      <c r="T2">
        <v>0</v>
      </c>
    </row>
    <row r="3" spans="1:20" x14ac:dyDescent="0.25">
      <c r="A3" t="s">
        <v>88</v>
      </c>
      <c r="B3" t="s">
        <v>80</v>
      </c>
      <c r="C3" t="s">
        <v>89</v>
      </c>
      <c r="E3">
        <v>3332972</v>
      </c>
      <c r="F3">
        <v>81605728</v>
      </c>
      <c r="G3">
        <v>84650928</v>
      </c>
      <c r="H3">
        <v>180760160</v>
      </c>
      <c r="I3">
        <v>210001264</v>
      </c>
      <c r="J3">
        <v>222581952</v>
      </c>
      <c r="K3">
        <v>207412848</v>
      </c>
      <c r="L3">
        <v>176017200</v>
      </c>
      <c r="M3">
        <v>145666896</v>
      </c>
      <c r="N3">
        <v>-13187395</v>
      </c>
      <c r="O3">
        <v>-1003516</v>
      </c>
      <c r="P3">
        <v>-749449</v>
      </c>
      <c r="Q3">
        <v>0</v>
      </c>
      <c r="R3">
        <v>0</v>
      </c>
      <c r="S3">
        <v>0</v>
      </c>
      <c r="T3">
        <v>0</v>
      </c>
    </row>
    <row r="4" spans="1:20" x14ac:dyDescent="0.25">
      <c r="A4" t="s">
        <v>88</v>
      </c>
      <c r="B4" t="s">
        <v>80</v>
      </c>
      <c r="C4" t="s">
        <v>84</v>
      </c>
      <c r="E4">
        <v>307430</v>
      </c>
      <c r="F4">
        <v>904202</v>
      </c>
      <c r="G4">
        <v>503849</v>
      </c>
      <c r="H4">
        <v>3457705</v>
      </c>
      <c r="I4">
        <v>6707080</v>
      </c>
      <c r="J4">
        <v>4628552</v>
      </c>
      <c r="K4">
        <v>13974469</v>
      </c>
      <c r="L4">
        <v>12289756</v>
      </c>
      <c r="M4">
        <v>19780039</v>
      </c>
      <c r="N4">
        <v>17972100</v>
      </c>
      <c r="O4">
        <v>18707577</v>
      </c>
      <c r="P4">
        <v>8650942</v>
      </c>
      <c r="Q4">
        <v>5646078</v>
      </c>
      <c r="R4">
        <v>1453618</v>
      </c>
      <c r="S4">
        <v>-197616</v>
      </c>
      <c r="T4">
        <v>87891</v>
      </c>
    </row>
    <row r="5" spans="1:20" x14ac:dyDescent="0.25">
      <c r="A5" t="s">
        <v>88</v>
      </c>
      <c r="B5" t="s">
        <v>80</v>
      </c>
      <c r="C5" t="s">
        <v>90</v>
      </c>
      <c r="E5">
        <v>909512</v>
      </c>
      <c r="F5">
        <v>3027234</v>
      </c>
      <c r="G5">
        <v>10194109</v>
      </c>
      <c r="H5">
        <v>6910005</v>
      </c>
      <c r="I5">
        <v>10384719</v>
      </c>
      <c r="J5">
        <v>8568246</v>
      </c>
      <c r="K5">
        <v>11726618</v>
      </c>
      <c r="L5">
        <v>27803786</v>
      </c>
      <c r="M5">
        <v>5495949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</row>
    <row r="6" spans="1:20" x14ac:dyDescent="0.25">
      <c r="A6" t="s">
        <v>88</v>
      </c>
      <c r="B6" t="s">
        <v>85</v>
      </c>
      <c r="C6" t="s">
        <v>81</v>
      </c>
      <c r="E6">
        <v>250</v>
      </c>
      <c r="F6">
        <v>960058</v>
      </c>
      <c r="G6">
        <v>0</v>
      </c>
      <c r="H6">
        <v>226096</v>
      </c>
      <c r="I6">
        <v>1072828</v>
      </c>
      <c r="J6">
        <v>570430</v>
      </c>
      <c r="K6">
        <v>29744855</v>
      </c>
      <c r="L6">
        <v>43117319</v>
      </c>
      <c r="M6">
        <v>9486207</v>
      </c>
      <c r="N6">
        <v>20866995</v>
      </c>
      <c r="O6">
        <v>11485835</v>
      </c>
      <c r="P6">
        <v>6924388</v>
      </c>
      <c r="Q6">
        <v>6425238</v>
      </c>
      <c r="R6">
        <v>8668990</v>
      </c>
      <c r="S6">
        <v>10006691</v>
      </c>
      <c r="T6">
        <v>1046226</v>
      </c>
    </row>
    <row r="7" spans="1:20" x14ac:dyDescent="0.25">
      <c r="A7" t="s">
        <v>88</v>
      </c>
      <c r="B7" t="s">
        <v>85</v>
      </c>
      <c r="C7" t="s">
        <v>89</v>
      </c>
      <c r="E7">
        <v>11542683</v>
      </c>
      <c r="F7">
        <v>61642740</v>
      </c>
      <c r="G7">
        <v>39501784</v>
      </c>
      <c r="H7">
        <v>155717360</v>
      </c>
      <c r="I7">
        <v>101966848</v>
      </c>
      <c r="J7">
        <v>270338976</v>
      </c>
      <c r="K7">
        <v>240924992</v>
      </c>
      <c r="L7">
        <v>113060720</v>
      </c>
      <c r="M7">
        <v>40979300</v>
      </c>
      <c r="N7">
        <v>-35768372</v>
      </c>
      <c r="O7">
        <v>59965</v>
      </c>
      <c r="P7">
        <v>191437</v>
      </c>
      <c r="Q7">
        <v>0</v>
      </c>
      <c r="R7">
        <v>0</v>
      </c>
      <c r="S7">
        <v>0</v>
      </c>
      <c r="T7">
        <v>0</v>
      </c>
    </row>
    <row r="8" spans="1:20" x14ac:dyDescent="0.25">
      <c r="A8" t="s">
        <v>88</v>
      </c>
      <c r="B8" t="s">
        <v>85</v>
      </c>
      <c r="C8" t="s">
        <v>84</v>
      </c>
      <c r="E8">
        <v>2379147</v>
      </c>
      <c r="F8">
        <v>6464743</v>
      </c>
      <c r="G8">
        <v>4219291</v>
      </c>
      <c r="H8">
        <v>2207725</v>
      </c>
      <c r="I8">
        <v>1901243</v>
      </c>
      <c r="J8">
        <v>1193030</v>
      </c>
      <c r="K8">
        <v>304473</v>
      </c>
      <c r="L8">
        <v>4359168</v>
      </c>
      <c r="M8">
        <v>14597268</v>
      </c>
      <c r="N8">
        <v>10867641</v>
      </c>
      <c r="O8">
        <v>5822227</v>
      </c>
      <c r="P8">
        <v>6600895</v>
      </c>
      <c r="Q8">
        <v>6750796</v>
      </c>
      <c r="R8">
        <v>2766024</v>
      </c>
      <c r="S8">
        <v>3469451</v>
      </c>
      <c r="T8">
        <v>-49329</v>
      </c>
    </row>
    <row r="9" spans="1:20" x14ac:dyDescent="0.25">
      <c r="A9" t="s">
        <v>88</v>
      </c>
      <c r="B9" t="s">
        <v>85</v>
      </c>
      <c r="C9" t="s">
        <v>90</v>
      </c>
      <c r="E9">
        <v>135853</v>
      </c>
      <c r="F9">
        <v>1559823</v>
      </c>
      <c r="G9">
        <v>2671011</v>
      </c>
      <c r="H9">
        <v>3686721</v>
      </c>
      <c r="I9">
        <v>5140028</v>
      </c>
      <c r="J9">
        <v>6515837</v>
      </c>
      <c r="K9">
        <v>7794970</v>
      </c>
      <c r="L9">
        <v>7016619</v>
      </c>
      <c r="M9">
        <v>3888</v>
      </c>
      <c r="N9">
        <v>-24910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</row>
    <row r="10" spans="1:20" x14ac:dyDescent="0.25">
      <c r="A10" t="s">
        <v>91</v>
      </c>
      <c r="B10" t="s">
        <v>80</v>
      </c>
      <c r="C10" t="s">
        <v>81</v>
      </c>
      <c r="H10">
        <v>0</v>
      </c>
      <c r="I10">
        <v>0</v>
      </c>
      <c r="J10">
        <v>0</v>
      </c>
      <c r="K10">
        <v>0</v>
      </c>
      <c r="L10">
        <v>7875000</v>
      </c>
      <c r="M10">
        <v>5075000</v>
      </c>
      <c r="N10">
        <v>1261892</v>
      </c>
      <c r="O10">
        <v>5533689</v>
      </c>
      <c r="P10">
        <v>7546492</v>
      </c>
      <c r="Q10">
        <v>14574520</v>
      </c>
      <c r="R10">
        <v>8456802</v>
      </c>
      <c r="S10">
        <v>12429816</v>
      </c>
      <c r="T10">
        <v>7563248</v>
      </c>
    </row>
    <row r="11" spans="1:20" x14ac:dyDescent="0.25">
      <c r="A11" t="s">
        <v>91</v>
      </c>
      <c r="B11" t="s">
        <v>80</v>
      </c>
      <c r="C11" t="s">
        <v>89</v>
      </c>
      <c r="H11">
        <v>2129</v>
      </c>
      <c r="I11">
        <v>8987</v>
      </c>
      <c r="J11">
        <v>3559</v>
      </c>
      <c r="K11">
        <v>4050</v>
      </c>
      <c r="L11">
        <v>15781988</v>
      </c>
      <c r="M11">
        <v>22735252</v>
      </c>
      <c r="N11">
        <v>75322936</v>
      </c>
      <c r="O11">
        <v>301016352</v>
      </c>
      <c r="P11">
        <v>283868064</v>
      </c>
      <c r="Q11">
        <v>237393168</v>
      </c>
      <c r="R11">
        <v>246731904</v>
      </c>
      <c r="S11">
        <v>244981632</v>
      </c>
      <c r="T11">
        <v>99747528</v>
      </c>
    </row>
    <row r="12" spans="1:20" x14ac:dyDescent="0.25">
      <c r="A12" t="s">
        <v>91</v>
      </c>
      <c r="B12" t="s">
        <v>80</v>
      </c>
      <c r="C12" t="s">
        <v>84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193510</v>
      </c>
      <c r="O12">
        <v>1857626</v>
      </c>
      <c r="P12">
        <v>8109909</v>
      </c>
      <c r="Q12">
        <v>12840850</v>
      </c>
      <c r="R12">
        <v>26294493</v>
      </c>
      <c r="S12">
        <v>24563342</v>
      </c>
      <c r="T12">
        <v>29699430</v>
      </c>
    </row>
    <row r="13" spans="1:20" x14ac:dyDescent="0.25">
      <c r="A13" t="s">
        <v>91</v>
      </c>
      <c r="B13" t="s">
        <v>80</v>
      </c>
      <c r="C13" t="s">
        <v>90</v>
      </c>
      <c r="H13">
        <v>0</v>
      </c>
      <c r="I13">
        <v>0</v>
      </c>
      <c r="J13">
        <v>0</v>
      </c>
      <c r="K13">
        <v>1659</v>
      </c>
      <c r="L13">
        <v>102914</v>
      </c>
      <c r="M13">
        <v>1211437</v>
      </c>
      <c r="N13">
        <v>3882435</v>
      </c>
      <c r="O13">
        <v>8355688</v>
      </c>
      <c r="P13">
        <v>9079104</v>
      </c>
      <c r="Q13">
        <v>11397740</v>
      </c>
      <c r="R13">
        <v>9613682</v>
      </c>
      <c r="S13">
        <v>82073336</v>
      </c>
      <c r="T13">
        <v>52026720</v>
      </c>
    </row>
    <row r="14" spans="1:20" x14ac:dyDescent="0.25">
      <c r="A14" t="s">
        <v>91</v>
      </c>
      <c r="B14" t="s">
        <v>85</v>
      </c>
      <c r="C14" t="s">
        <v>81</v>
      </c>
      <c r="E14">
        <v>0</v>
      </c>
      <c r="J14">
        <v>0</v>
      </c>
      <c r="K14">
        <v>0</v>
      </c>
      <c r="L14">
        <v>0</v>
      </c>
      <c r="M14">
        <v>1115</v>
      </c>
      <c r="N14">
        <v>166</v>
      </c>
      <c r="O14">
        <v>117354</v>
      </c>
      <c r="P14">
        <v>329539</v>
      </c>
      <c r="Q14">
        <v>211923</v>
      </c>
      <c r="R14">
        <v>227959</v>
      </c>
      <c r="S14">
        <v>158266</v>
      </c>
      <c r="T14">
        <v>14647</v>
      </c>
    </row>
    <row r="15" spans="1:20" x14ac:dyDescent="0.25">
      <c r="A15" t="s">
        <v>91</v>
      </c>
      <c r="B15" t="s">
        <v>85</v>
      </c>
      <c r="C15" t="s">
        <v>89</v>
      </c>
      <c r="E15">
        <v>1667</v>
      </c>
      <c r="J15">
        <v>0</v>
      </c>
      <c r="K15">
        <v>5638101</v>
      </c>
      <c r="L15">
        <v>2012024</v>
      </c>
      <c r="M15">
        <v>423621</v>
      </c>
      <c r="N15">
        <v>19832038</v>
      </c>
      <c r="O15">
        <v>191313888</v>
      </c>
      <c r="P15">
        <v>204132336</v>
      </c>
      <c r="Q15">
        <v>190446160</v>
      </c>
      <c r="R15">
        <v>177256560</v>
      </c>
      <c r="S15">
        <v>145770112</v>
      </c>
      <c r="T15">
        <v>64530508</v>
      </c>
    </row>
    <row r="16" spans="1:20" x14ac:dyDescent="0.25">
      <c r="A16" t="s">
        <v>91</v>
      </c>
      <c r="B16" t="s">
        <v>85</v>
      </c>
      <c r="C16" t="s">
        <v>84</v>
      </c>
      <c r="E16">
        <v>0</v>
      </c>
      <c r="J16">
        <v>0</v>
      </c>
      <c r="K16">
        <v>13762661</v>
      </c>
      <c r="L16">
        <v>0</v>
      </c>
      <c r="M16">
        <v>0</v>
      </c>
      <c r="N16">
        <v>4708635</v>
      </c>
      <c r="O16">
        <v>11489865</v>
      </c>
      <c r="P16">
        <v>13649629</v>
      </c>
      <c r="Q16">
        <v>30497375</v>
      </c>
      <c r="R16">
        <v>34735550</v>
      </c>
      <c r="S16">
        <v>23219101</v>
      </c>
      <c r="T16">
        <v>9656027</v>
      </c>
    </row>
    <row r="17" spans="1:20" x14ac:dyDescent="0.25">
      <c r="A17" t="s">
        <v>91</v>
      </c>
      <c r="B17" t="s">
        <v>85</v>
      </c>
      <c r="C17" t="s">
        <v>90</v>
      </c>
      <c r="E17">
        <v>0</v>
      </c>
      <c r="J17">
        <v>7</v>
      </c>
      <c r="K17">
        <v>0</v>
      </c>
      <c r="L17">
        <v>285047</v>
      </c>
      <c r="M17">
        <v>3055195</v>
      </c>
      <c r="N17">
        <v>1350278</v>
      </c>
      <c r="O17">
        <v>4366491</v>
      </c>
      <c r="P17">
        <v>11731996</v>
      </c>
      <c r="Q17">
        <v>22943218</v>
      </c>
      <c r="R17">
        <v>27442940</v>
      </c>
      <c r="S17">
        <v>59512812</v>
      </c>
      <c r="T17">
        <v>30599606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X40"/>
  <sheetViews>
    <sheetView topLeftCell="A20" zoomScale="55" zoomScaleNormal="55" workbookViewId="0">
      <selection activeCell="B20" sqref="B20:T55"/>
    </sheetView>
  </sheetViews>
  <sheetFormatPr defaultRowHeight="15" x14ac:dyDescent="0.25"/>
  <cols>
    <col min="5" max="5" width="17.85546875" bestFit="1" customWidth="1"/>
    <col min="6" max="6" width="19.140625" bestFit="1" customWidth="1"/>
    <col min="7" max="9" width="19.5703125" bestFit="1" customWidth="1"/>
    <col min="10" max="10" width="19.42578125" bestFit="1" customWidth="1"/>
    <col min="11" max="12" width="19.5703125" bestFit="1" customWidth="1"/>
    <col min="13" max="13" width="19.85546875" bestFit="1" customWidth="1"/>
    <col min="14" max="14" width="18.5703125" bestFit="1" customWidth="1"/>
    <col min="15" max="15" width="19.42578125" bestFit="1" customWidth="1"/>
    <col min="16" max="17" width="19.5703125" bestFit="1" customWidth="1"/>
    <col min="18" max="18" width="19.140625" bestFit="1" customWidth="1"/>
    <col min="19" max="19" width="19.85546875" bestFit="1" customWidth="1"/>
    <col min="20" max="20" width="19.5703125" bestFit="1" customWidth="1"/>
  </cols>
  <sheetData>
    <row r="1" spans="1:20" x14ac:dyDescent="0.25">
      <c r="A1" t="s">
        <v>77</v>
      </c>
      <c r="B1" t="s">
        <v>78</v>
      </c>
      <c r="C1" t="s">
        <v>79</v>
      </c>
      <c r="D1">
        <v>2007</v>
      </c>
      <c r="E1">
        <v>2008</v>
      </c>
      <c r="F1">
        <v>2009</v>
      </c>
      <c r="G1">
        <v>2010</v>
      </c>
      <c r="H1">
        <v>2011</v>
      </c>
      <c r="I1">
        <v>2012</v>
      </c>
      <c r="J1">
        <v>2013</v>
      </c>
      <c r="K1">
        <v>2014</v>
      </c>
      <c r="L1">
        <v>2015</v>
      </c>
      <c r="M1">
        <v>2016</v>
      </c>
      <c r="N1">
        <v>2017</v>
      </c>
      <c r="O1">
        <v>2018</v>
      </c>
      <c r="P1">
        <v>2019</v>
      </c>
      <c r="Q1">
        <v>2020</v>
      </c>
      <c r="R1">
        <v>2021</v>
      </c>
      <c r="S1">
        <v>2022</v>
      </c>
      <c r="T1">
        <v>2023</v>
      </c>
    </row>
    <row r="2" spans="1:20" x14ac:dyDescent="0.25">
      <c r="A2">
        <v>1</v>
      </c>
      <c r="B2" t="s">
        <v>80</v>
      </c>
      <c r="C2" t="s">
        <v>81</v>
      </c>
      <c r="F2">
        <v>1632619</v>
      </c>
      <c r="G2">
        <v>953717</v>
      </c>
      <c r="H2">
        <v>1034852</v>
      </c>
      <c r="I2">
        <v>8318417</v>
      </c>
      <c r="J2">
        <v>885163</v>
      </c>
      <c r="K2">
        <v>11553199</v>
      </c>
      <c r="L2">
        <v>10076461</v>
      </c>
      <c r="M2">
        <v>2074197</v>
      </c>
      <c r="N2">
        <v>4339957</v>
      </c>
      <c r="O2">
        <v>9117589</v>
      </c>
      <c r="P2">
        <v>6215462</v>
      </c>
      <c r="Q2">
        <v>4816573</v>
      </c>
      <c r="R2">
        <v>1280016</v>
      </c>
      <c r="S2">
        <v>80000</v>
      </c>
      <c r="T2">
        <v>-979083</v>
      </c>
    </row>
    <row r="3" spans="1:20" x14ac:dyDescent="0.25">
      <c r="A3">
        <v>1</v>
      </c>
      <c r="B3" t="s">
        <v>80</v>
      </c>
      <c r="C3" t="s">
        <v>82</v>
      </c>
      <c r="E3" s="23">
        <v>499743</v>
      </c>
      <c r="F3" s="23">
        <v>173980140</v>
      </c>
      <c r="G3" s="23">
        <v>949000</v>
      </c>
      <c r="H3" s="23">
        <v>60443557</v>
      </c>
      <c r="I3" s="23">
        <v>164812791</v>
      </c>
      <c r="J3" s="23">
        <v>126172544</v>
      </c>
      <c r="K3" s="23">
        <v>62162430</v>
      </c>
      <c r="L3" s="23">
        <v>16182362</v>
      </c>
      <c r="M3" s="23">
        <v>7564572</v>
      </c>
      <c r="N3" s="23">
        <v>-158754199</v>
      </c>
    </row>
    <row r="4" spans="1:20" x14ac:dyDescent="0.25">
      <c r="A4">
        <v>1</v>
      </c>
      <c r="B4" t="s">
        <v>80</v>
      </c>
      <c r="C4" t="s">
        <v>83</v>
      </c>
      <c r="E4">
        <v>4242484</v>
      </c>
      <c r="F4">
        <v>85826905</v>
      </c>
      <c r="G4">
        <v>100719301</v>
      </c>
      <c r="H4">
        <v>199972980</v>
      </c>
      <c r="I4">
        <v>231604170</v>
      </c>
      <c r="J4">
        <v>245765878</v>
      </c>
      <c r="K4">
        <v>251497569</v>
      </c>
      <c r="L4">
        <v>218536483</v>
      </c>
      <c r="M4">
        <v>169060409</v>
      </c>
      <c r="N4" s="23">
        <v>-12452166</v>
      </c>
      <c r="O4">
        <v>-1947157</v>
      </c>
      <c r="P4">
        <v>-749449</v>
      </c>
    </row>
    <row r="5" spans="1:20" x14ac:dyDescent="0.25">
      <c r="A5">
        <v>1</v>
      </c>
      <c r="B5" t="s">
        <v>80</v>
      </c>
      <c r="C5" t="s">
        <v>84</v>
      </c>
      <c r="E5" s="23">
        <v>515199</v>
      </c>
      <c r="F5" s="23">
        <v>229749</v>
      </c>
      <c r="G5" s="23">
        <v>136545</v>
      </c>
      <c r="H5" s="23">
        <v>4034096</v>
      </c>
      <c r="I5" s="23">
        <v>12117740</v>
      </c>
      <c r="J5" s="23">
        <v>5872287</v>
      </c>
      <c r="K5" s="23">
        <v>16662059</v>
      </c>
      <c r="L5" s="23">
        <v>12248713</v>
      </c>
      <c r="M5" s="23">
        <v>23330556</v>
      </c>
      <c r="N5" s="23">
        <v>20955260</v>
      </c>
      <c r="O5" s="23">
        <v>16933906</v>
      </c>
      <c r="P5" s="23">
        <v>7259197</v>
      </c>
      <c r="Q5" s="23">
        <v>8201611</v>
      </c>
      <c r="R5" s="23">
        <v>1172464</v>
      </c>
      <c r="S5" s="23">
        <v>-672429</v>
      </c>
      <c r="T5" s="23">
        <v>1443530</v>
      </c>
    </row>
    <row r="6" spans="1:20" x14ac:dyDescent="0.25">
      <c r="A6">
        <v>1</v>
      </c>
      <c r="B6" t="s">
        <v>85</v>
      </c>
      <c r="C6" t="s">
        <v>81</v>
      </c>
      <c r="I6">
        <v>594000</v>
      </c>
      <c r="J6">
        <v>70576</v>
      </c>
      <c r="K6">
        <v>23369023</v>
      </c>
      <c r="L6">
        <v>34069557</v>
      </c>
      <c r="M6">
        <v>22131367</v>
      </c>
      <c r="N6">
        <v>17269818</v>
      </c>
      <c r="O6">
        <v>17297579</v>
      </c>
      <c r="P6">
        <v>13424760</v>
      </c>
      <c r="Q6">
        <v>13176033</v>
      </c>
      <c r="R6">
        <v>11435014</v>
      </c>
      <c r="S6">
        <v>13476142</v>
      </c>
      <c r="T6">
        <v>996897</v>
      </c>
    </row>
    <row r="7" spans="1:20" x14ac:dyDescent="0.25">
      <c r="A7">
        <v>1</v>
      </c>
      <c r="B7" t="s">
        <v>85</v>
      </c>
      <c r="C7" t="s">
        <v>82</v>
      </c>
      <c r="E7">
        <v>14054544</v>
      </c>
      <c r="F7">
        <v>43322367</v>
      </c>
      <c r="G7">
        <v>21137126</v>
      </c>
      <c r="H7">
        <v>128386641</v>
      </c>
      <c r="I7">
        <v>66927071</v>
      </c>
      <c r="J7">
        <v>233299471</v>
      </c>
      <c r="K7">
        <v>149113703</v>
      </c>
      <c r="L7">
        <v>34188324</v>
      </c>
      <c r="M7">
        <v>18927452</v>
      </c>
      <c r="N7">
        <v>-2743383</v>
      </c>
    </row>
    <row r="8" spans="1:20" x14ac:dyDescent="0.25">
      <c r="A8">
        <v>1</v>
      </c>
      <c r="B8" t="s">
        <v>85</v>
      </c>
      <c r="C8" t="s">
        <v>83</v>
      </c>
      <c r="E8">
        <v>3388</v>
      </c>
      <c r="F8">
        <v>27304998</v>
      </c>
      <c r="G8">
        <v>25254961</v>
      </c>
      <c r="H8">
        <v>33451261</v>
      </c>
      <c r="I8">
        <v>42559872</v>
      </c>
      <c r="J8">
        <v>45248212</v>
      </c>
      <c r="K8">
        <v>106286552</v>
      </c>
      <c r="L8">
        <v>99280213</v>
      </c>
      <c r="M8">
        <v>24009076</v>
      </c>
      <c r="N8">
        <v>53122032</v>
      </c>
      <c r="O8">
        <v>70448</v>
      </c>
      <c r="P8">
        <v>291959</v>
      </c>
    </row>
    <row r="9" spans="1:20" x14ac:dyDescent="0.25">
      <c r="A9">
        <v>1</v>
      </c>
      <c r="B9" t="s">
        <v>85</v>
      </c>
      <c r="C9" t="s">
        <v>84</v>
      </c>
      <c r="L9">
        <v>15729</v>
      </c>
      <c r="M9">
        <v>21870</v>
      </c>
    </row>
    <row r="10" spans="1:20" x14ac:dyDescent="0.25">
      <c r="A10">
        <v>2</v>
      </c>
      <c r="B10" t="s">
        <v>80</v>
      </c>
      <c r="C10" t="s">
        <v>81</v>
      </c>
      <c r="H10">
        <v>2129</v>
      </c>
      <c r="I10">
        <v>399</v>
      </c>
      <c r="L10">
        <v>1200000</v>
      </c>
      <c r="M10">
        <v>355600</v>
      </c>
      <c r="N10">
        <v>2609374</v>
      </c>
      <c r="O10">
        <v>8927918</v>
      </c>
      <c r="P10">
        <v>32149769</v>
      </c>
      <c r="Q10">
        <v>38639958</v>
      </c>
      <c r="R10">
        <v>38649148</v>
      </c>
      <c r="S10">
        <v>25044522</v>
      </c>
      <c r="T10">
        <v>12297036</v>
      </c>
    </row>
    <row r="11" spans="1:20" x14ac:dyDescent="0.25">
      <c r="A11">
        <v>2</v>
      </c>
      <c r="B11" t="s">
        <v>80</v>
      </c>
      <c r="C11" t="s">
        <v>82</v>
      </c>
      <c r="L11" s="23">
        <v>1530000</v>
      </c>
      <c r="M11" s="23">
        <v>40190</v>
      </c>
      <c r="N11" s="23">
        <v>5543937</v>
      </c>
      <c r="O11" s="23">
        <v>36141465</v>
      </c>
      <c r="P11" s="23">
        <v>53536025</v>
      </c>
      <c r="Q11" s="23">
        <v>35118404</v>
      </c>
      <c r="R11" s="23">
        <v>58691784</v>
      </c>
      <c r="S11" s="23">
        <v>112811632</v>
      </c>
      <c r="T11" s="23">
        <v>74767133</v>
      </c>
    </row>
    <row r="12" spans="1:20" x14ac:dyDescent="0.25">
      <c r="A12">
        <v>2</v>
      </c>
      <c r="B12" t="s">
        <v>80</v>
      </c>
      <c r="C12" t="s">
        <v>83</v>
      </c>
      <c r="I12">
        <v>8587</v>
      </c>
      <c r="J12">
        <v>3559</v>
      </c>
      <c r="K12">
        <v>5709</v>
      </c>
      <c r="L12">
        <v>23759902</v>
      </c>
      <c r="M12">
        <v>28945320</v>
      </c>
      <c r="N12">
        <v>77357427</v>
      </c>
      <c r="O12">
        <v>293484766</v>
      </c>
      <c r="P12">
        <v>252507707</v>
      </c>
      <c r="Q12">
        <v>217768616</v>
      </c>
      <c r="R12">
        <v>212900428</v>
      </c>
      <c r="S12">
        <v>233265011</v>
      </c>
      <c r="T12">
        <v>100299790</v>
      </c>
    </row>
    <row r="13" spans="1:20" x14ac:dyDescent="0.25">
      <c r="A13">
        <v>2</v>
      </c>
      <c r="B13" t="s">
        <v>80</v>
      </c>
      <c r="C13" t="s">
        <v>84</v>
      </c>
      <c r="N13">
        <v>409172</v>
      </c>
      <c r="O13">
        <v>401928</v>
      </c>
      <c r="P13">
        <v>6854523</v>
      </c>
      <c r="Q13">
        <v>12978738</v>
      </c>
      <c r="R13">
        <v>25462860</v>
      </c>
      <c r="S13">
        <v>21538774</v>
      </c>
      <c r="T13">
        <v>36804579</v>
      </c>
    </row>
    <row r="14" spans="1:20" x14ac:dyDescent="0.25">
      <c r="A14">
        <v>2</v>
      </c>
      <c r="B14" t="s">
        <v>85</v>
      </c>
      <c r="C14" t="s">
        <v>81</v>
      </c>
      <c r="K14">
        <v>40000</v>
      </c>
      <c r="L14">
        <v>294836</v>
      </c>
      <c r="M14">
        <v>230358</v>
      </c>
      <c r="N14">
        <v>765747</v>
      </c>
      <c r="O14">
        <v>2267128</v>
      </c>
      <c r="P14">
        <v>6874686</v>
      </c>
      <c r="Q14">
        <v>7387179</v>
      </c>
      <c r="R14">
        <v>12924589</v>
      </c>
      <c r="S14">
        <v>10038263</v>
      </c>
      <c r="T14">
        <v>5955064</v>
      </c>
    </row>
    <row r="15" spans="1:20" x14ac:dyDescent="0.25">
      <c r="A15">
        <v>2</v>
      </c>
      <c r="B15" t="s">
        <v>85</v>
      </c>
      <c r="C15" t="s">
        <v>82</v>
      </c>
      <c r="M15">
        <v>37312</v>
      </c>
      <c r="N15">
        <v>9833369</v>
      </c>
      <c r="O15">
        <v>76765995</v>
      </c>
      <c r="P15">
        <v>103772914</v>
      </c>
      <c r="Q15">
        <v>115687633</v>
      </c>
      <c r="R15">
        <v>122501416</v>
      </c>
      <c r="S15">
        <v>137882030</v>
      </c>
      <c r="T15">
        <v>73683719</v>
      </c>
    </row>
    <row r="16" spans="1:20" x14ac:dyDescent="0.25">
      <c r="A16">
        <v>2</v>
      </c>
      <c r="B16" t="s">
        <v>85</v>
      </c>
      <c r="C16" t="s">
        <v>83</v>
      </c>
      <c r="E16">
        <v>1667</v>
      </c>
      <c r="J16">
        <v>7</v>
      </c>
      <c r="K16">
        <v>5638101</v>
      </c>
      <c r="L16">
        <v>767071</v>
      </c>
      <c r="M16">
        <v>3424896</v>
      </c>
      <c r="N16">
        <v>10879467</v>
      </c>
      <c r="O16">
        <v>115745800</v>
      </c>
      <c r="P16">
        <v>103400722</v>
      </c>
      <c r="Q16">
        <v>94709476</v>
      </c>
      <c r="R16">
        <v>80344160</v>
      </c>
      <c r="S16">
        <v>69618510</v>
      </c>
      <c r="T16">
        <v>17322848</v>
      </c>
    </row>
    <row r="17" spans="1:24" x14ac:dyDescent="0.25">
      <c r="A17">
        <v>2</v>
      </c>
      <c r="B17" t="s">
        <v>85</v>
      </c>
      <c r="C17" t="s">
        <v>84</v>
      </c>
      <c r="K17">
        <v>13762661</v>
      </c>
      <c r="N17">
        <v>3708240</v>
      </c>
      <c r="O17">
        <v>3515828</v>
      </c>
      <c r="P17">
        <v>8076336</v>
      </c>
      <c r="Q17">
        <v>25071457</v>
      </c>
      <c r="R17">
        <v>26297193</v>
      </c>
      <c r="S17">
        <v>14086523</v>
      </c>
      <c r="T17">
        <v>6829296</v>
      </c>
    </row>
    <row r="22" spans="1:24" x14ac:dyDescent="0.25"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1:24" x14ac:dyDescent="0.25"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</row>
    <row r="24" spans="1:24" x14ac:dyDescent="0.25"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1:24" x14ac:dyDescent="0.25"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1:24" x14ac:dyDescent="0.25"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spans="1:24" x14ac:dyDescent="0.25"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spans="1:24" x14ac:dyDescent="0.25"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1:24" x14ac:dyDescent="0.25"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1:24" x14ac:dyDescent="0.25"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1:24" x14ac:dyDescent="0.25"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1:24" x14ac:dyDescent="0.25"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5:24" x14ac:dyDescent="0.25"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</row>
    <row r="34" spans="5:24" x14ac:dyDescent="0.25"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5:24" x14ac:dyDescent="0.25"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  <row r="36" spans="5:24" x14ac:dyDescent="0.25"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spans="5:24" x14ac:dyDescent="0.25"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5:24" x14ac:dyDescent="0.25"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</row>
    <row r="39" spans="5:24" x14ac:dyDescent="0.25"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</row>
    <row r="40" spans="5:24" x14ac:dyDescent="0.25"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S11"/>
  <sheetViews>
    <sheetView tabSelected="1" workbookViewId="0">
      <selection activeCell="R15" sqref="R15"/>
    </sheetView>
  </sheetViews>
  <sheetFormatPr defaultRowHeight="15" x14ac:dyDescent="0.25"/>
  <cols>
    <col min="3" max="3" width="19.42578125" customWidth="1"/>
  </cols>
  <sheetData>
    <row r="1" spans="1:19" x14ac:dyDescent="0.25">
      <c r="A1" t="s">
        <v>77</v>
      </c>
      <c r="B1" t="s">
        <v>78</v>
      </c>
      <c r="C1" t="s">
        <v>92</v>
      </c>
      <c r="D1">
        <v>2008</v>
      </c>
      <c r="E1">
        <v>2009</v>
      </c>
      <c r="F1">
        <v>2010</v>
      </c>
      <c r="G1">
        <v>2011</v>
      </c>
      <c r="H1">
        <v>2012</v>
      </c>
      <c r="I1">
        <v>2013</v>
      </c>
      <c r="J1">
        <v>2014</v>
      </c>
      <c r="K1">
        <v>2015</v>
      </c>
      <c r="L1">
        <v>2016</v>
      </c>
      <c r="M1">
        <v>2017</v>
      </c>
      <c r="N1">
        <v>2018</v>
      </c>
      <c r="O1">
        <v>2019</v>
      </c>
      <c r="P1">
        <v>2020</v>
      </c>
      <c r="Q1">
        <v>2021</v>
      </c>
      <c r="R1">
        <v>2022</v>
      </c>
      <c r="S1">
        <v>2023</v>
      </c>
    </row>
    <row r="2" spans="1:19" x14ac:dyDescent="0.25">
      <c r="A2">
        <v>1</v>
      </c>
      <c r="B2" t="s">
        <v>80</v>
      </c>
      <c r="C2" t="s">
        <v>93</v>
      </c>
      <c r="E2">
        <v>138014</v>
      </c>
      <c r="F2">
        <v>123441</v>
      </c>
      <c r="G2">
        <v>139458</v>
      </c>
      <c r="H2">
        <v>251212</v>
      </c>
      <c r="I2">
        <v>229731</v>
      </c>
      <c r="J2">
        <v>149748</v>
      </c>
      <c r="K2">
        <v>529132</v>
      </c>
      <c r="L2">
        <v>378801</v>
      </c>
    </row>
    <row r="3" spans="1:19" x14ac:dyDescent="0.25">
      <c r="A3">
        <v>1</v>
      </c>
      <c r="B3" t="s">
        <v>80</v>
      </c>
      <c r="C3" t="s">
        <v>94</v>
      </c>
      <c r="E3">
        <v>5265216</v>
      </c>
      <c r="F3">
        <v>4960110</v>
      </c>
      <c r="G3">
        <v>6962326</v>
      </c>
      <c r="H3">
        <v>7523580</v>
      </c>
      <c r="I3">
        <v>10725389</v>
      </c>
      <c r="J3">
        <v>9941005</v>
      </c>
      <c r="K3">
        <v>8816034</v>
      </c>
      <c r="L3">
        <v>5514411</v>
      </c>
      <c r="M3">
        <v>1039929</v>
      </c>
      <c r="N3">
        <v>156701</v>
      </c>
      <c r="O3">
        <v>132808</v>
      </c>
      <c r="P3">
        <v>81107</v>
      </c>
    </row>
    <row r="4" spans="1:19" x14ac:dyDescent="0.25">
      <c r="A4">
        <v>1</v>
      </c>
      <c r="B4" t="s">
        <v>80</v>
      </c>
      <c r="C4" t="s">
        <v>95</v>
      </c>
      <c r="E4">
        <v>1031091</v>
      </c>
      <c r="F4">
        <v>1878030</v>
      </c>
      <c r="G4">
        <v>2692211</v>
      </c>
      <c r="H4">
        <v>12829942</v>
      </c>
      <c r="I4">
        <v>12724314</v>
      </c>
      <c r="J4">
        <v>32510157</v>
      </c>
      <c r="K4">
        <v>33067906</v>
      </c>
      <c r="L4">
        <v>27254200</v>
      </c>
      <c r="M4">
        <v>7066285</v>
      </c>
      <c r="N4">
        <v>5885961</v>
      </c>
      <c r="O4">
        <v>2286829</v>
      </c>
      <c r="P4">
        <v>2111964</v>
      </c>
      <c r="Q4">
        <v>1771428</v>
      </c>
      <c r="R4">
        <v>80000</v>
      </c>
      <c r="S4">
        <v>-405175</v>
      </c>
    </row>
    <row r="5" spans="1:19" x14ac:dyDescent="0.25">
      <c r="A5">
        <v>1</v>
      </c>
      <c r="B5" t="s">
        <v>80</v>
      </c>
      <c r="C5" t="s">
        <v>96</v>
      </c>
      <c r="D5">
        <v>3449603</v>
      </c>
      <c r="E5">
        <v>13213468</v>
      </c>
      <c r="F5">
        <v>37595922</v>
      </c>
      <c r="G5">
        <v>35254531</v>
      </c>
      <c r="H5">
        <v>34207538</v>
      </c>
      <c r="I5">
        <v>32689822</v>
      </c>
      <c r="J5">
        <v>21709148</v>
      </c>
      <c r="K5">
        <v>25230798</v>
      </c>
      <c r="L5">
        <v>2780066</v>
      </c>
      <c r="M5">
        <v>52812</v>
      </c>
    </row>
    <row r="6" spans="1:19" x14ac:dyDescent="0.25">
      <c r="A6">
        <v>1</v>
      </c>
      <c r="B6" t="s">
        <v>80</v>
      </c>
      <c r="C6" t="s">
        <v>97</v>
      </c>
      <c r="G6">
        <v>4881</v>
      </c>
      <c r="H6">
        <v>62608</v>
      </c>
      <c r="I6">
        <v>325861</v>
      </c>
      <c r="J6">
        <v>730348</v>
      </c>
      <c r="K6">
        <v>391477</v>
      </c>
      <c r="L6">
        <v>472543</v>
      </c>
      <c r="M6">
        <v>38049</v>
      </c>
    </row>
    <row r="7" spans="1:19" x14ac:dyDescent="0.25">
      <c r="A7">
        <v>2</v>
      </c>
      <c r="B7" t="s">
        <v>80</v>
      </c>
      <c r="C7" t="s">
        <v>93</v>
      </c>
      <c r="M7">
        <v>61600</v>
      </c>
      <c r="N7">
        <v>239067</v>
      </c>
      <c r="O7">
        <v>495964</v>
      </c>
      <c r="P7">
        <v>2131032</v>
      </c>
      <c r="Q7">
        <v>408268</v>
      </c>
      <c r="R7">
        <v>1022287</v>
      </c>
      <c r="S7">
        <v>183051</v>
      </c>
    </row>
    <row r="8" spans="1:19" x14ac:dyDescent="0.25">
      <c r="A8">
        <v>2</v>
      </c>
      <c r="B8" t="s">
        <v>80</v>
      </c>
      <c r="C8" t="s">
        <v>94</v>
      </c>
      <c r="M8">
        <v>2774561</v>
      </c>
      <c r="N8">
        <v>3116795</v>
      </c>
      <c r="O8">
        <v>17238185</v>
      </c>
      <c r="P8">
        <v>6369332</v>
      </c>
      <c r="Q8">
        <v>16541669</v>
      </c>
      <c r="R8">
        <v>19762921</v>
      </c>
      <c r="S8">
        <v>15892514</v>
      </c>
    </row>
    <row r="9" spans="1:19" x14ac:dyDescent="0.25">
      <c r="A9">
        <v>2</v>
      </c>
      <c r="B9" t="s">
        <v>80</v>
      </c>
      <c r="C9" t="s">
        <v>95</v>
      </c>
      <c r="M9">
        <v>225255</v>
      </c>
      <c r="N9">
        <v>5358528</v>
      </c>
      <c r="O9">
        <v>1234223</v>
      </c>
      <c r="P9">
        <v>6758159</v>
      </c>
      <c r="Q9">
        <v>13215892</v>
      </c>
      <c r="R9">
        <v>29102031</v>
      </c>
      <c r="S9">
        <v>14703214</v>
      </c>
    </row>
    <row r="10" spans="1:19" x14ac:dyDescent="0.25">
      <c r="A10">
        <v>2</v>
      </c>
      <c r="B10" t="s">
        <v>80</v>
      </c>
      <c r="C10" t="s">
        <v>96</v>
      </c>
      <c r="M10">
        <v>288983</v>
      </c>
      <c r="N10">
        <v>23528075</v>
      </c>
      <c r="O10">
        <v>31640123</v>
      </c>
      <c r="P10">
        <v>20031980</v>
      </c>
      <c r="Q10">
        <v>22549169</v>
      </c>
      <c r="R10">
        <v>13400425</v>
      </c>
      <c r="S10">
        <v>5455327</v>
      </c>
    </row>
    <row r="11" spans="1:19" x14ac:dyDescent="0.25">
      <c r="A11">
        <v>2</v>
      </c>
      <c r="B11" t="s">
        <v>80</v>
      </c>
      <c r="C11" t="s">
        <v>97</v>
      </c>
      <c r="O11">
        <v>342621</v>
      </c>
      <c r="P11">
        <v>181067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Figura 2.1.1</vt:lpstr>
      <vt:lpstr>Figura 2.1.2</vt:lpstr>
      <vt:lpstr>Figura 2.2.1</vt:lpstr>
      <vt:lpstr>Figura 2.2.4</vt:lpstr>
      <vt:lpstr>Figura 2.2.5</vt:lpstr>
      <vt:lpstr>Figura 3.2.4</vt:lpstr>
      <vt:lpstr>Figura 3.2.5</vt:lpstr>
      <vt:lpstr>Figura 3.3.4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Feletig</dc:creator>
  <cp:lastModifiedBy>Paolo Feletig</cp:lastModifiedBy>
  <dcterms:created xsi:type="dcterms:W3CDTF">2024-01-26T14:59:48Z</dcterms:created>
  <dcterms:modified xsi:type="dcterms:W3CDTF">2024-01-26T15:38:38Z</dcterms:modified>
</cp:coreProperties>
</file>