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20-2022" sheetId="1" r:id="rId1"/>
    <sheet name="2019-2021" sheetId="2" r:id="rId2"/>
    <sheet name="2018-2020" sheetId="3" r:id="rId3"/>
    <sheet name="2017-2019" sheetId="4" r:id="rId4"/>
    <sheet name="2016-2018" sheetId="5" r:id="rId5"/>
    <sheet name="2015-2017" sheetId="6" r:id="rId6"/>
    <sheet name="2014-2016" sheetId="7" r:id="rId7"/>
    <sheet name="2013-2015" sheetId="8" r:id="rId8"/>
  </sheets>
  <definedNames>
    <definedName name="_xlnm.Print_Area" localSheetId="7">'2013-2015'!$A$1:$G$18</definedName>
    <definedName name="_xlnm.Print_Area" localSheetId="6">'2014-2016'!$A$1:$G$18</definedName>
    <definedName name="_xlnm.Print_Area" localSheetId="5">'2015-2017'!$A$1:$G$18</definedName>
    <definedName name="_xlnm.Print_Area" localSheetId="4">'2016-2018'!$A$1:$G$18</definedName>
    <definedName name="_xlnm.Print_Area" localSheetId="3">'2017-2019'!$A$1:$G$20</definedName>
    <definedName name="_xlnm.Print_Area" localSheetId="2">'2018-2020'!$A$1:$G$21</definedName>
    <definedName name="_xlnm.Print_Area" localSheetId="1">'2019-2021'!$A$1:$H$20</definedName>
    <definedName name="_xlnm.Print_Area" localSheetId="0">'2020-2022'!$A$1:$H$18</definedName>
    <definedName name="Excel_BuiltIn_Print_Area" localSheetId="7">'2013-2015'!$A$1:$G$18</definedName>
    <definedName name="Excel_BuiltIn_Print_Area" localSheetId="6">'2014-2016'!$A$1:$G$18</definedName>
    <definedName name="Excel_BuiltIn_Print_Area" localSheetId="5">'2015-2017'!$A$1:$G$18</definedName>
    <definedName name="Excel_BuiltIn_Print_Area" localSheetId="4">'2016-2018'!$A$1:$G$18</definedName>
    <definedName name="Excel_BuiltIn_Print_Area" localSheetId="3">'2017-2019'!$A$1:$G$20</definedName>
    <definedName name="Excel_BuiltIn_Print_Area" localSheetId="2">'2018-2020'!$A$1:$G$21</definedName>
    <definedName name="Excel_BuiltIn_Print_Area" localSheetId="1">'2019-2021'!$A$1:$H$20</definedName>
    <definedName name="Excel_BuiltIn_Print_Area" localSheetId="0">'2020-2022'!$A$1:$H$18</definedName>
  </definedNames>
  <calcPr fullCalcOnLoad="1"/>
</workbook>
</file>

<file path=xl/sharedStrings.xml><?xml version="1.0" encoding="utf-8"?>
<sst xmlns="http://schemas.openxmlformats.org/spreadsheetml/2006/main" count="174" uniqueCount="35">
  <si>
    <t>Tab. 8.22  Strutture ricettive e posti letto per agenzia turistica locale (ATL) - Anni 2019-2021</t>
  </si>
  <si>
    <t>ATL</t>
  </si>
  <si>
    <t>Strutture</t>
  </si>
  <si>
    <t>Posti letto</t>
  </si>
  <si>
    <t>Turismo Torino e Provincia</t>
  </si>
  <si>
    <t>Biella (a)</t>
  </si>
  <si>
    <t>-</t>
  </si>
  <si>
    <t>Valsesia e Vercelli (a)</t>
  </si>
  <si>
    <t>Biella Valsesia e Vercelli (a)</t>
  </si>
  <si>
    <t>Distretto turistico dei Laghi</t>
  </si>
  <si>
    <t>Novara</t>
  </si>
  <si>
    <t>Langhe Monferrato e Roero (b)</t>
  </si>
  <si>
    <t>Cuneo</t>
  </si>
  <si>
    <t>Alexala</t>
  </si>
  <si>
    <t>Piemonte</t>
  </si>
  <si>
    <t>(a) Nel 2020 l'ATL di Biella viene fusa con l'ATL Valsesia e Vercelli. La nuova ATL prende la denominazione Di Biella Valsesia e Vercelli</t>
  </si>
  <si>
    <t>(b) Nel 2019 l'ATL di Asti viene fusa con l'ATL Langhe Roero. La nuova ATL prende la denominazione di Langhe Monferrato e Roero.</t>
  </si>
  <si>
    <r>
      <rPr>
        <i/>
        <sz val="8"/>
        <rFont val="Arial"/>
        <family val="2"/>
      </rPr>
      <t>Fonte:</t>
    </r>
    <r>
      <rPr>
        <sz val="8"/>
        <rFont val="Arial"/>
        <family val="2"/>
      </rPr>
      <t xml:space="preserve"> Regione Piemonte, Osservatorio Turistico Regionale  </t>
    </r>
    <r>
      <rPr>
        <i/>
        <sz val="8"/>
        <rFont val="Arial"/>
        <family val="2"/>
      </rPr>
      <t>Rapporto statisco del turismo 2021 edizione 2022</t>
    </r>
  </si>
  <si>
    <t xml:space="preserve">Tab. 8.22  Strutture ricettive e posti letto per agenzia turistica locale (ATL) - Anni 2018-2020 </t>
  </si>
  <si>
    <t>Valsesia e Vercelli</t>
  </si>
  <si>
    <t>Langhe e Roero (b)</t>
  </si>
  <si>
    <t>Asti</t>
  </si>
  <si>
    <t>(a) Nel 2020 l'ATL di Biella viene fusa con l'ATL Valsesia e Vercelli.</t>
  </si>
  <si>
    <r>
      <rPr>
        <i/>
        <sz val="8"/>
        <rFont val="Arial"/>
        <family val="2"/>
      </rPr>
      <t>Fonte:</t>
    </r>
    <r>
      <rPr>
        <sz val="8"/>
        <rFont val="Arial"/>
        <family val="2"/>
      </rPr>
      <t xml:space="preserve"> Regione Piemonte, Osservatorio Turistico Regionale  </t>
    </r>
  </si>
  <si>
    <t xml:space="preserve">Tab. 8.22  Strutture ricettive e posti letto per agenzia turistica locale (ATL) - Anni 2017-2019 </t>
  </si>
  <si>
    <t>Biella</t>
  </si>
  <si>
    <t>Langhe e Roero (a)</t>
  </si>
  <si>
    <t>(a) Nel 2019 l'ATL di Asti viene fusa con l'ATL Langhe Roero. La nuova ATL prende la denominazione di Langhe Monferrato e Roero.</t>
  </si>
  <si>
    <t xml:space="preserve">Tab. 8.22  Strutture ricettive e posti letto per agenzia turistica locale (ATL) - Anni 2016-2018 </t>
  </si>
  <si>
    <t>Langhe e Roero</t>
  </si>
  <si>
    <t xml:space="preserve">Tab. 8.22  Strutture ricettive e posti letto per agenzia turistica locale (ATL) - Anni 2015-2017 </t>
  </si>
  <si>
    <t xml:space="preserve">Tab. 8.22  Strutture ricettive e posti letto per agenzia turistica locale (ATL) - Anni 2014-2016 </t>
  </si>
  <si>
    <t xml:space="preserve">Tab. 8.22  Strutture ricettive e posti letto per agenzia turistica locale (ATL) - Anni 2013-2015 </t>
  </si>
  <si>
    <t>Tab. 8.22  Strutture ricettive e posti letto per agenzia turistica locale (ATL) - Anni 2020-2022</t>
  </si>
  <si>
    <r>
      <t>Fonte:</t>
    </r>
    <r>
      <rPr>
        <sz val="8"/>
        <rFont val="Arial"/>
        <family val="2"/>
      </rPr>
      <t xml:space="preserve"> Regione Piemonte, Osservatorio Turistico Regionale  </t>
    </r>
    <r>
      <rPr>
        <i/>
        <sz val="8"/>
        <rFont val="Arial"/>
        <family val="2"/>
      </rPr>
      <t>Rapporto statisco del turismo 2022 edizione 2023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</si>
</sst>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3" fontId="1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49" fontId="2" fillId="33" borderId="0" xfId="46" applyNumberFormat="1" applyFont="1" applyFill="1" applyAlignment="1">
      <alignment horizontal="left"/>
      <protection/>
    </xf>
    <xf numFmtId="49" fontId="2" fillId="33" borderId="0" xfId="46" applyNumberFormat="1" applyFont="1" applyFill="1" applyAlignment="1">
      <alignment horizontal="center"/>
      <protection/>
    </xf>
    <xf numFmtId="49" fontId="3" fillId="33" borderId="10" xfId="46" applyNumberFormat="1" applyFont="1" applyFill="1" applyBorder="1" applyAlignment="1">
      <alignment horizontal="center"/>
      <protection/>
    </xf>
    <xf numFmtId="49" fontId="3" fillId="33" borderId="0" xfId="46" applyNumberFormat="1" applyFont="1" applyFill="1" applyBorder="1" applyAlignment="1">
      <alignment horizontal="center"/>
      <protection/>
    </xf>
    <xf numFmtId="1" fontId="0" fillId="33" borderId="11" xfId="46" applyNumberFormat="1" applyFont="1" applyFill="1" applyBorder="1" applyAlignment="1">
      <alignment horizontal="center" vertical="center"/>
      <protection/>
    </xf>
    <xf numFmtId="1" fontId="0" fillId="33" borderId="12" xfId="46" applyNumberFormat="1" applyFont="1" applyFill="1" applyBorder="1" applyAlignment="1">
      <alignment horizontal="right" vertical="center"/>
      <protection/>
    </xf>
    <xf numFmtId="3" fontId="0" fillId="33" borderId="0" xfId="46" applyNumberFormat="1" applyFont="1" applyFill="1" applyBorder="1" applyAlignment="1">
      <alignment horizontal="left"/>
      <protection/>
    </xf>
    <xf numFmtId="3" fontId="0" fillId="33" borderId="0" xfId="46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right"/>
    </xf>
    <xf numFmtId="3" fontId="0" fillId="33" borderId="0" xfId="46" applyNumberFormat="1" applyFont="1" applyFill="1" applyBorder="1" applyAlignment="1">
      <alignment horizontal="right" vertical="center"/>
      <protection/>
    </xf>
    <xf numFmtId="3" fontId="0" fillId="33" borderId="0" xfId="46" applyNumberFormat="1" applyFont="1" applyFill="1" applyBorder="1" applyAlignment="1">
      <alignment vertical="center"/>
      <protection/>
    </xf>
    <xf numFmtId="3" fontId="0" fillId="34" borderId="10" xfId="46" applyNumberFormat="1" applyFont="1" applyFill="1" applyBorder="1" applyAlignment="1">
      <alignment horizontal="left"/>
      <protection/>
    </xf>
    <xf numFmtId="3" fontId="0" fillId="34" borderId="10" xfId="46" applyNumberFormat="1" applyFont="1" applyFill="1" applyBorder="1" applyAlignment="1">
      <alignment horizontal="right"/>
      <protection/>
    </xf>
    <xf numFmtId="3" fontId="1" fillId="33" borderId="0" xfId="46" applyFill="1">
      <alignment/>
      <protection/>
    </xf>
    <xf numFmtId="3" fontId="1" fillId="33" borderId="0" xfId="46" applyFont="1" applyFill="1">
      <alignment/>
      <protection/>
    </xf>
    <xf numFmtId="3" fontId="4" fillId="33" borderId="0" xfId="46" applyFont="1" applyFill="1">
      <alignment/>
      <protection/>
    </xf>
    <xf numFmtId="3" fontId="1" fillId="33" borderId="0" xfId="46" applyNumberFormat="1" applyFont="1" applyFill="1" applyAlignment="1">
      <alignment horizontal="right"/>
      <protection/>
    </xf>
    <xf numFmtId="0" fontId="1" fillId="33" borderId="0" xfId="0" applyFont="1" applyFill="1" applyAlignment="1">
      <alignment/>
    </xf>
    <xf numFmtId="3" fontId="0" fillId="33" borderId="0" xfId="46" applyFont="1" applyFill="1">
      <alignment/>
      <protection/>
    </xf>
    <xf numFmtId="3" fontId="0" fillId="33" borderId="0" xfId="46" applyFont="1" applyFill="1">
      <alignment/>
      <protection/>
    </xf>
    <xf numFmtId="3" fontId="0" fillId="33" borderId="0" xfId="46" applyNumberFormat="1" applyFont="1" applyFill="1" applyAlignment="1">
      <alignment horizontal="right"/>
      <protection/>
    </xf>
    <xf numFmtId="3" fontId="0" fillId="33" borderId="11" xfId="46" applyNumberFormat="1" applyFont="1" applyFill="1" applyBorder="1" applyAlignment="1">
      <alignment horizontal="left" vertical="center"/>
      <protection/>
    </xf>
    <xf numFmtId="1" fontId="0" fillId="33" borderId="11" xfId="46" applyNumberFormat="1" applyFont="1" applyFill="1" applyBorder="1" applyAlignment="1">
      <alignment horizontal="center" vertical="center"/>
      <protection/>
    </xf>
    <xf numFmtId="3" fontId="0" fillId="33" borderId="0" xfId="46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28125" style="1" customWidth="1"/>
    <col min="2" max="6" width="10.7109375" style="1" customWidth="1"/>
    <col min="7" max="7" width="12.140625" style="1" customWidth="1"/>
    <col min="8" max="16384" width="9.140625" style="1" customWidth="1"/>
  </cols>
  <sheetData>
    <row r="1" spans="1:7" ht="18" customHeight="1">
      <c r="A1" s="2" t="s">
        <v>33</v>
      </c>
      <c r="B1" s="2"/>
      <c r="C1" s="2"/>
      <c r="D1" s="2"/>
      <c r="E1" s="2"/>
      <c r="F1" s="3"/>
      <c r="G1" s="3"/>
    </row>
    <row r="2" spans="1:7" ht="16.5" thickBot="1">
      <c r="A2" s="4"/>
      <c r="B2" s="5"/>
      <c r="C2" s="5"/>
      <c r="D2" s="5"/>
      <c r="E2" s="5"/>
      <c r="F2" s="3"/>
      <c r="G2" s="3"/>
    </row>
    <row r="3" spans="1:7" ht="12.75" customHeight="1" thickBot="1">
      <c r="A3" s="24" t="s">
        <v>1</v>
      </c>
      <c r="B3" s="25">
        <v>2022</v>
      </c>
      <c r="C3" s="25"/>
      <c r="D3" s="25">
        <v>2021</v>
      </c>
      <c r="E3" s="25"/>
      <c r="F3" s="25">
        <v>2020</v>
      </c>
      <c r="G3" s="25"/>
    </row>
    <row r="4" spans="1:7" ht="12.75">
      <c r="A4" s="24"/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</row>
    <row r="5" spans="1:7" s="10" customFormat="1" ht="18" customHeight="1">
      <c r="A5" s="8" t="s">
        <v>4</v>
      </c>
      <c r="B5" s="9">
        <v>5839</v>
      </c>
      <c r="C5" s="9">
        <v>88986</v>
      </c>
      <c r="D5" s="9">
        <v>4157</v>
      </c>
      <c r="E5" s="9">
        <v>82471</v>
      </c>
      <c r="F5" s="9">
        <f>1716+1407+516</f>
        <v>3639</v>
      </c>
      <c r="G5" s="9">
        <f>38582+33393+7313</f>
        <v>79288</v>
      </c>
    </row>
    <row r="6" spans="1:7" ht="12.75">
      <c r="A6" s="8" t="s">
        <v>8</v>
      </c>
      <c r="B6" s="13">
        <v>781</v>
      </c>
      <c r="C6" s="13">
        <v>13617</v>
      </c>
      <c r="D6" s="13">
        <v>680</v>
      </c>
      <c r="E6" s="13">
        <v>13213</v>
      </c>
      <c r="F6" s="13">
        <f>420+116+81</f>
        <v>617</v>
      </c>
      <c r="G6" s="13">
        <f>9357+3189+504</f>
        <v>13050</v>
      </c>
    </row>
    <row r="7" spans="1:7" ht="12.75">
      <c r="A7" s="8" t="s">
        <v>9</v>
      </c>
      <c r="B7" s="9">
        <v>3696</v>
      </c>
      <c r="C7" s="9">
        <v>65569</v>
      </c>
      <c r="D7" s="9">
        <v>3195</v>
      </c>
      <c r="E7" s="9">
        <v>63512</v>
      </c>
      <c r="F7" s="9">
        <f>1931+688+274</f>
        <v>2893</v>
      </c>
      <c r="G7" s="9">
        <f>37134+16396+8656</f>
        <v>62186</v>
      </c>
    </row>
    <row r="8" spans="1:7" ht="12.75">
      <c r="A8" s="8" t="s">
        <v>10</v>
      </c>
      <c r="B8" s="9">
        <v>308</v>
      </c>
      <c r="C8" s="9">
        <v>4929</v>
      </c>
      <c r="D8" s="9">
        <v>281</v>
      </c>
      <c r="E8" s="9">
        <v>4893</v>
      </c>
      <c r="F8" s="9">
        <f>138+73+51</f>
        <v>262</v>
      </c>
      <c r="G8" s="9">
        <f>3014+1497+313</f>
        <v>4824</v>
      </c>
    </row>
    <row r="9" spans="1:7" ht="12.75">
      <c r="A9" s="8" t="s">
        <v>11</v>
      </c>
      <c r="B9" s="12">
        <v>2799</v>
      </c>
      <c r="C9" s="12">
        <v>27318</v>
      </c>
      <c r="D9" s="12">
        <v>2458</v>
      </c>
      <c r="E9" s="12">
        <v>25359</v>
      </c>
      <c r="F9" s="12">
        <f>1312+792+152</f>
        <v>2256</v>
      </c>
      <c r="G9" s="12">
        <f>13670+6560+4022</f>
        <v>24252</v>
      </c>
    </row>
    <row r="10" spans="1:7" ht="12.75">
      <c r="A10" s="8" t="s">
        <v>12</v>
      </c>
      <c r="B10" s="9">
        <v>1937</v>
      </c>
      <c r="C10" s="9">
        <v>32021</v>
      </c>
      <c r="D10" s="9">
        <v>1745</v>
      </c>
      <c r="E10" s="9">
        <v>31342</v>
      </c>
      <c r="F10" s="9">
        <f>850+509+208</f>
        <v>1567</v>
      </c>
      <c r="G10" s="9">
        <f>19781+8924+2162</f>
        <v>30867</v>
      </c>
    </row>
    <row r="11" spans="1:7" ht="12.75">
      <c r="A11" s="8" t="s">
        <v>13</v>
      </c>
      <c r="B11" s="9">
        <v>1183</v>
      </c>
      <c r="C11" s="9">
        <v>14310</v>
      </c>
      <c r="D11" s="9">
        <v>1022</v>
      </c>
      <c r="E11" s="9">
        <v>13557</v>
      </c>
      <c r="F11" s="9">
        <f>614+214+118</f>
        <v>946</v>
      </c>
      <c r="G11" s="9">
        <f>6991+5050+1030</f>
        <v>13071</v>
      </c>
    </row>
    <row r="12" spans="1:7" ht="18" customHeight="1" thickBot="1">
      <c r="A12" s="14" t="s">
        <v>14</v>
      </c>
      <c r="B12" s="15">
        <v>16543</v>
      </c>
      <c r="C12" s="15">
        <v>246750</v>
      </c>
      <c r="D12" s="15">
        <v>13538</v>
      </c>
      <c r="E12" s="15">
        <v>234347</v>
      </c>
      <c r="F12" s="15">
        <f>SUM(F5:F11)</f>
        <v>12180</v>
      </c>
      <c r="G12" s="15">
        <f>SUM(G5:G11)</f>
        <v>227538</v>
      </c>
    </row>
    <row r="13" spans="1:7" ht="12.75">
      <c r="A13" s="16"/>
      <c r="B13" s="16"/>
      <c r="C13" s="16"/>
      <c r="D13" s="16"/>
      <c r="E13" s="16"/>
      <c r="F13" s="16"/>
      <c r="G13" s="16"/>
    </row>
    <row r="14" spans="1:7" ht="12.75">
      <c r="A14" s="17" t="s">
        <v>15</v>
      </c>
      <c r="B14" s="16"/>
      <c r="C14" s="16"/>
      <c r="D14" s="16"/>
      <c r="E14" s="16"/>
      <c r="F14" s="16"/>
      <c r="G14" s="16"/>
    </row>
    <row r="15" spans="1:7" ht="12.75">
      <c r="A15" s="17" t="s">
        <v>16</v>
      </c>
      <c r="B15" s="16"/>
      <c r="C15" s="16"/>
      <c r="D15" s="16"/>
      <c r="E15" s="16"/>
      <c r="F15" s="16"/>
      <c r="G15" s="16"/>
    </row>
    <row r="16" spans="1:7" ht="12.75">
      <c r="A16" s="17"/>
      <c r="B16" s="16"/>
      <c r="C16" s="16"/>
      <c r="D16" s="16"/>
      <c r="E16" s="16"/>
      <c r="F16" s="16"/>
      <c r="G16" s="16"/>
    </row>
    <row r="17" spans="1:7" s="20" customFormat="1" ht="12.75" customHeight="1">
      <c r="A17" s="18" t="s">
        <v>34</v>
      </c>
      <c r="B17" s="17"/>
      <c r="C17" s="17"/>
      <c r="D17" s="17"/>
      <c r="E17" s="17"/>
      <c r="F17" s="19"/>
      <c r="G17" s="19"/>
    </row>
    <row r="18" spans="1:7" ht="12.75">
      <c r="A18" s="21"/>
      <c r="B18" s="22"/>
      <c r="C18" s="22"/>
      <c r="D18" s="22"/>
      <c r="E18" s="22"/>
      <c r="F18" s="23"/>
      <c r="G18" s="23"/>
    </row>
    <row r="19" spans="1:7" ht="12.75">
      <c r="A19" s="22"/>
      <c r="B19" s="22"/>
      <c r="C19" s="22"/>
      <c r="D19" s="22"/>
      <c r="E19" s="22"/>
      <c r="F19" s="23"/>
      <c r="G19" s="23"/>
    </row>
    <row r="20" spans="1:7" ht="12.75">
      <c r="A20" s="16"/>
      <c r="B20" s="16"/>
      <c r="C20" s="16"/>
      <c r="D20" s="16" t="s">
        <v>6</v>
      </c>
      <c r="E20" s="16"/>
      <c r="F20" s="23"/>
      <c r="G20" s="23"/>
    </row>
  </sheetData>
  <sheetProtection selectLockedCells="1" selectUnlockedCells="1"/>
  <mergeCells count="4">
    <mergeCell ref="A3:A4"/>
    <mergeCell ref="B3:C3"/>
    <mergeCell ref="D3:E3"/>
    <mergeCell ref="F3:G3"/>
  </mergeCells>
  <printOptions/>
  <pageMargins left="0.7" right="0.7" top="0.75" bottom="0.75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28125" style="1" customWidth="1"/>
    <col min="2" max="6" width="10.7109375" style="1" customWidth="1"/>
    <col min="7" max="7" width="12.140625" style="1" customWidth="1"/>
    <col min="8" max="16384" width="9.140625" style="1" customWidth="1"/>
  </cols>
  <sheetData>
    <row r="1" spans="1:7" ht="18" customHeight="1">
      <c r="A1" s="2" t="s">
        <v>0</v>
      </c>
      <c r="B1" s="2"/>
      <c r="C1" s="2"/>
      <c r="D1" s="2"/>
      <c r="E1" s="2"/>
      <c r="F1" s="3"/>
      <c r="G1" s="3"/>
    </row>
    <row r="2" spans="1:7" ht="15.75">
      <c r="A2" s="4"/>
      <c r="B2" s="5"/>
      <c r="C2" s="5"/>
      <c r="D2" s="5"/>
      <c r="E2" s="5"/>
      <c r="F2" s="3"/>
      <c r="G2" s="3"/>
    </row>
    <row r="3" spans="1:7" ht="12.75" customHeight="1">
      <c r="A3" s="24" t="s">
        <v>1</v>
      </c>
      <c r="B3" s="25">
        <v>2021</v>
      </c>
      <c r="C3" s="25"/>
      <c r="D3" s="25">
        <v>2020</v>
      </c>
      <c r="E3" s="25"/>
      <c r="F3" s="6">
        <v>2019</v>
      </c>
      <c r="G3" s="6"/>
    </row>
    <row r="4" spans="1:7" ht="12.75">
      <c r="A4" s="24"/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</row>
    <row r="5" spans="1:7" s="10" customFormat="1" ht="18" customHeight="1">
      <c r="A5" s="8" t="s">
        <v>4</v>
      </c>
      <c r="B5" s="9">
        <v>4157</v>
      </c>
      <c r="C5" s="9">
        <v>82471</v>
      </c>
      <c r="D5" s="9">
        <f>1716+1407+516</f>
        <v>3639</v>
      </c>
      <c r="E5" s="9">
        <f>38582+33393+7313</f>
        <v>79288</v>
      </c>
      <c r="F5" s="9">
        <v>2841</v>
      </c>
      <c r="G5" s="9">
        <v>74335</v>
      </c>
    </row>
    <row r="6" spans="1:7" ht="12.75">
      <c r="A6" s="8" t="s">
        <v>5</v>
      </c>
      <c r="B6" s="11" t="s">
        <v>6</v>
      </c>
      <c r="C6" s="11" t="s">
        <v>6</v>
      </c>
      <c r="D6" s="11" t="s">
        <v>6</v>
      </c>
      <c r="E6" s="11" t="s">
        <v>6</v>
      </c>
      <c r="F6" s="9">
        <v>294</v>
      </c>
      <c r="G6" s="9">
        <v>6434</v>
      </c>
    </row>
    <row r="7" spans="1:7" ht="12.75">
      <c r="A7" s="8" t="s">
        <v>7</v>
      </c>
      <c r="B7" s="12" t="s">
        <v>6</v>
      </c>
      <c r="C7" s="12" t="s">
        <v>6</v>
      </c>
      <c r="D7" s="12" t="s">
        <v>6</v>
      </c>
      <c r="E7" s="12" t="s">
        <v>6</v>
      </c>
      <c r="F7" s="9">
        <v>267</v>
      </c>
      <c r="G7" s="9">
        <v>6468</v>
      </c>
    </row>
    <row r="8" spans="1:7" ht="12.75">
      <c r="A8" s="8" t="s">
        <v>8</v>
      </c>
      <c r="B8" s="13">
        <v>680</v>
      </c>
      <c r="C8" s="13">
        <v>13213</v>
      </c>
      <c r="D8" s="13">
        <f>420+116+81</f>
        <v>617</v>
      </c>
      <c r="E8" s="13">
        <f>9357+3189+504</f>
        <v>13050</v>
      </c>
      <c r="F8" s="9" t="s">
        <v>6</v>
      </c>
      <c r="G8" s="9" t="s">
        <v>6</v>
      </c>
    </row>
    <row r="9" spans="1:7" ht="12.75">
      <c r="A9" s="8" t="s">
        <v>9</v>
      </c>
      <c r="B9" s="9">
        <v>3195</v>
      </c>
      <c r="C9" s="9">
        <v>63512</v>
      </c>
      <c r="D9" s="9">
        <f>1931+688+274</f>
        <v>2893</v>
      </c>
      <c r="E9" s="9">
        <f>37134+16396+8656</f>
        <v>62186</v>
      </c>
      <c r="F9" s="9">
        <v>2211</v>
      </c>
      <c r="G9" s="9">
        <v>59027</v>
      </c>
    </row>
    <row r="10" spans="1:7" ht="12.75">
      <c r="A10" s="8" t="s">
        <v>10</v>
      </c>
      <c r="B10" s="9">
        <v>281</v>
      </c>
      <c r="C10" s="9">
        <v>4893</v>
      </c>
      <c r="D10" s="9">
        <f>138+73+51</f>
        <v>262</v>
      </c>
      <c r="E10" s="9">
        <f>3014+1497+313</f>
        <v>4824</v>
      </c>
      <c r="F10" s="9">
        <v>224</v>
      </c>
      <c r="G10" s="9">
        <v>4625</v>
      </c>
    </row>
    <row r="11" spans="1:7" ht="12.75">
      <c r="A11" s="8" t="s">
        <v>11</v>
      </c>
      <c r="B11" s="12">
        <v>2458</v>
      </c>
      <c r="C11" s="12">
        <v>25359</v>
      </c>
      <c r="D11" s="12">
        <f>1312+792+152</f>
        <v>2256</v>
      </c>
      <c r="E11" s="12">
        <f>13670+6560+4022</f>
        <v>24252</v>
      </c>
      <c r="F11" s="12">
        <v>1905</v>
      </c>
      <c r="G11" s="12">
        <v>22234</v>
      </c>
    </row>
    <row r="12" spans="1:7" ht="12.75">
      <c r="A12" s="8" t="s">
        <v>12</v>
      </c>
      <c r="B12" s="9">
        <v>1745</v>
      </c>
      <c r="C12" s="9">
        <v>31342</v>
      </c>
      <c r="D12" s="9">
        <f>850+509+208</f>
        <v>1567</v>
      </c>
      <c r="E12" s="9">
        <f>19781+8924+2162</f>
        <v>30867</v>
      </c>
      <c r="F12" s="9">
        <v>1279</v>
      </c>
      <c r="G12" s="9">
        <v>11209</v>
      </c>
    </row>
    <row r="13" spans="1:7" ht="12.75">
      <c r="A13" s="8" t="s">
        <v>13</v>
      </c>
      <c r="B13" s="9">
        <v>1022</v>
      </c>
      <c r="C13" s="9">
        <v>13557</v>
      </c>
      <c r="D13" s="9">
        <f>614+214+118</f>
        <v>946</v>
      </c>
      <c r="E13" s="9">
        <f>6991+5050+1030</f>
        <v>13071</v>
      </c>
      <c r="F13" s="9">
        <v>833</v>
      </c>
      <c r="G13" s="9">
        <v>12639</v>
      </c>
    </row>
    <row r="14" spans="1:7" ht="18" customHeight="1">
      <c r="A14" s="14" t="s">
        <v>14</v>
      </c>
      <c r="B14" s="15">
        <v>13538</v>
      </c>
      <c r="C14" s="15">
        <v>234347</v>
      </c>
      <c r="D14" s="15">
        <f>SUM(D5:D13)</f>
        <v>12180</v>
      </c>
      <c r="E14" s="15">
        <f>SUM(E5:E13)</f>
        <v>227538</v>
      </c>
      <c r="F14" s="15">
        <v>9854</v>
      </c>
      <c r="G14" s="15">
        <v>215344</v>
      </c>
    </row>
    <row r="15" spans="1:7" ht="12.75">
      <c r="A15" s="16"/>
      <c r="B15" s="16"/>
      <c r="C15" s="16"/>
      <c r="D15" s="16"/>
      <c r="E15" s="16"/>
      <c r="F15" s="16"/>
      <c r="G15" s="16"/>
    </row>
    <row r="16" spans="1:7" ht="12.75">
      <c r="A16" s="17" t="s">
        <v>15</v>
      </c>
      <c r="B16" s="16"/>
      <c r="C16" s="16"/>
      <c r="D16" s="16"/>
      <c r="E16" s="16"/>
      <c r="F16" s="16"/>
      <c r="G16" s="16"/>
    </row>
    <row r="17" spans="1:7" ht="12.75">
      <c r="A17" s="17" t="s">
        <v>16</v>
      </c>
      <c r="B17" s="16"/>
      <c r="C17" s="16"/>
      <c r="D17" s="16"/>
      <c r="E17" s="16"/>
      <c r="F17" s="16"/>
      <c r="G17" s="16"/>
    </row>
    <row r="18" spans="1:7" ht="12.75">
      <c r="A18" s="17"/>
      <c r="B18" s="16"/>
      <c r="C18" s="16"/>
      <c r="D18" s="16"/>
      <c r="E18" s="16"/>
      <c r="F18" s="16"/>
      <c r="G18" s="16"/>
    </row>
    <row r="19" spans="1:7" s="20" customFormat="1" ht="12.75" customHeight="1">
      <c r="A19" s="18" t="s">
        <v>17</v>
      </c>
      <c r="B19" s="17"/>
      <c r="C19" s="17"/>
      <c r="D19" s="17"/>
      <c r="E19" s="17"/>
      <c r="F19" s="19"/>
      <c r="G19" s="19"/>
    </row>
    <row r="20" spans="1:7" ht="12.75">
      <c r="A20" s="21"/>
      <c r="B20" s="22"/>
      <c r="C20" s="22"/>
      <c r="D20" s="22"/>
      <c r="E20" s="22"/>
      <c r="F20" s="23"/>
      <c r="G20" s="23"/>
    </row>
    <row r="21" spans="1:7" ht="12.75">
      <c r="A21" s="22"/>
      <c r="B21" s="22"/>
      <c r="C21" s="22"/>
      <c r="D21" s="22"/>
      <c r="E21" s="22"/>
      <c r="F21" s="23"/>
      <c r="G21" s="23"/>
    </row>
    <row r="22" spans="1:7" ht="12.75">
      <c r="A22" s="16"/>
      <c r="B22" s="16"/>
      <c r="C22" s="16"/>
      <c r="D22" s="16" t="s">
        <v>6</v>
      </c>
      <c r="E22" s="16"/>
      <c r="F22" s="23"/>
      <c r="G22" s="23"/>
    </row>
  </sheetData>
  <sheetProtection selectLockedCells="1" selectUnlockedCells="1"/>
  <mergeCells count="3">
    <mergeCell ref="A3:A4"/>
    <mergeCell ref="B3:C3"/>
    <mergeCell ref="D3:E3"/>
  </mergeCells>
  <printOptions/>
  <pageMargins left="0.7" right="0.7" top="0.75" bottom="0.75" header="0.5118055555555555" footer="0.511805555555555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6.28125" style="1" customWidth="1"/>
    <col min="2" max="6" width="10.7109375" style="1" customWidth="1"/>
    <col min="7" max="7" width="12.140625" style="1" customWidth="1"/>
    <col min="8" max="16384" width="9.140625" style="1" customWidth="1"/>
  </cols>
  <sheetData>
    <row r="1" spans="1:7" ht="18" customHeight="1">
      <c r="A1" s="2" t="s">
        <v>18</v>
      </c>
      <c r="B1" s="2"/>
      <c r="C1" s="2"/>
      <c r="D1" s="2"/>
      <c r="E1" s="2"/>
      <c r="F1" s="3"/>
      <c r="G1" s="3"/>
    </row>
    <row r="2" spans="1:7" ht="15.75">
      <c r="A2" s="4"/>
      <c r="B2" s="5"/>
      <c r="C2" s="5"/>
      <c r="D2" s="5"/>
      <c r="E2" s="5"/>
      <c r="F2" s="3"/>
      <c r="G2" s="3"/>
    </row>
    <row r="3" spans="1:7" ht="12.75" customHeight="1">
      <c r="A3" s="24" t="s">
        <v>1</v>
      </c>
      <c r="B3" s="25">
        <v>2020</v>
      </c>
      <c r="C3" s="25"/>
      <c r="D3" s="25">
        <v>2019</v>
      </c>
      <c r="E3" s="25"/>
      <c r="F3" s="6">
        <v>2018</v>
      </c>
      <c r="G3" s="6"/>
    </row>
    <row r="4" spans="1:7" ht="12.75">
      <c r="A4" s="24"/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</row>
    <row r="5" spans="1:7" s="10" customFormat="1" ht="18" customHeight="1">
      <c r="A5" s="8" t="s">
        <v>4</v>
      </c>
      <c r="B5" s="9">
        <f>1716+1407+516</f>
        <v>3639</v>
      </c>
      <c r="C5" s="9">
        <f>38582+33393+7313</f>
        <v>79288</v>
      </c>
      <c r="D5" s="9">
        <v>2841</v>
      </c>
      <c r="E5" s="9">
        <v>74335</v>
      </c>
      <c r="F5" s="9">
        <v>1916</v>
      </c>
      <c r="G5" s="9">
        <v>70090</v>
      </c>
    </row>
    <row r="6" spans="1:7" ht="12.75">
      <c r="A6" s="8" t="s">
        <v>5</v>
      </c>
      <c r="B6" s="26">
        <f>420+116+81</f>
        <v>617</v>
      </c>
      <c r="C6" s="26">
        <f>9357+3189+504</f>
        <v>13050</v>
      </c>
      <c r="D6" s="9">
        <v>294</v>
      </c>
      <c r="E6" s="9">
        <v>6434</v>
      </c>
      <c r="F6" s="9">
        <v>276</v>
      </c>
      <c r="G6" s="9">
        <v>6285</v>
      </c>
    </row>
    <row r="7" spans="1:7" ht="12.75">
      <c r="A7" s="8" t="s">
        <v>19</v>
      </c>
      <c r="B7" s="26"/>
      <c r="C7" s="26"/>
      <c r="D7" s="9">
        <v>267</v>
      </c>
      <c r="E7" s="9">
        <v>6468</v>
      </c>
      <c r="F7" s="9">
        <v>238</v>
      </c>
      <c r="G7" s="9">
        <v>6291</v>
      </c>
    </row>
    <row r="8" spans="1:7" ht="12.75">
      <c r="A8" s="8" t="s">
        <v>9</v>
      </c>
      <c r="B8" s="9">
        <f>1931+688+274</f>
        <v>2893</v>
      </c>
      <c r="C8" s="9">
        <f>37134+16396+8656</f>
        <v>62186</v>
      </c>
      <c r="D8" s="9">
        <v>2211</v>
      </c>
      <c r="E8" s="9">
        <v>59027</v>
      </c>
      <c r="F8" s="9">
        <v>943</v>
      </c>
      <c r="G8" s="9">
        <v>53668</v>
      </c>
    </row>
    <row r="9" spans="1:7" ht="12.75">
      <c r="A9" s="8" t="s">
        <v>10</v>
      </c>
      <c r="B9" s="9">
        <f>138+73+51</f>
        <v>262</v>
      </c>
      <c r="C9" s="9">
        <f>3014+1497+313</f>
        <v>4824</v>
      </c>
      <c r="D9" s="9">
        <v>224</v>
      </c>
      <c r="E9" s="9">
        <v>4625</v>
      </c>
      <c r="F9" s="9">
        <v>172</v>
      </c>
      <c r="G9" s="9">
        <v>4395</v>
      </c>
    </row>
    <row r="10" spans="1:7" ht="12.75">
      <c r="A10" s="8" t="s">
        <v>20</v>
      </c>
      <c r="B10" s="26">
        <f>1312+792+152</f>
        <v>2256</v>
      </c>
      <c r="C10" s="26">
        <f>13670+6560+4022</f>
        <v>24252</v>
      </c>
      <c r="D10" s="26">
        <v>1905</v>
      </c>
      <c r="E10" s="26">
        <v>22234</v>
      </c>
      <c r="F10" s="9">
        <v>832</v>
      </c>
      <c r="G10" s="9">
        <v>12292</v>
      </c>
    </row>
    <row r="11" spans="1:7" ht="12.75">
      <c r="A11" s="8" t="s">
        <v>21</v>
      </c>
      <c r="B11" s="26" t="s">
        <v>6</v>
      </c>
      <c r="C11" s="26" t="s">
        <v>6</v>
      </c>
      <c r="D11" s="26" t="s">
        <v>6</v>
      </c>
      <c r="E11" s="26" t="s">
        <v>6</v>
      </c>
      <c r="F11" s="9">
        <v>619</v>
      </c>
      <c r="G11" s="9">
        <v>7802</v>
      </c>
    </row>
    <row r="12" spans="1:7" ht="12.75">
      <c r="A12" s="8" t="s">
        <v>12</v>
      </c>
      <c r="B12" s="9">
        <f>850+509+208</f>
        <v>1567</v>
      </c>
      <c r="C12" s="9">
        <f>19781+8924+2162</f>
        <v>30867</v>
      </c>
      <c r="D12" s="9">
        <v>1279</v>
      </c>
      <c r="E12" s="9">
        <v>11209</v>
      </c>
      <c r="F12" s="9">
        <v>1036</v>
      </c>
      <c r="G12" s="9">
        <v>28491</v>
      </c>
    </row>
    <row r="13" spans="1:7" ht="12.75">
      <c r="A13" s="8" t="s">
        <v>13</v>
      </c>
      <c r="B13" s="9">
        <f>614+214+118</f>
        <v>946</v>
      </c>
      <c r="C13" s="9">
        <f>6991+5050+1030</f>
        <v>13071</v>
      </c>
      <c r="D13" s="9">
        <v>833</v>
      </c>
      <c r="E13" s="9">
        <v>12639</v>
      </c>
      <c r="F13" s="9">
        <v>705</v>
      </c>
      <c r="G13" s="9">
        <v>11973</v>
      </c>
    </row>
    <row r="14" spans="1:7" ht="18" customHeight="1">
      <c r="A14" s="14" t="s">
        <v>14</v>
      </c>
      <c r="B14" s="15">
        <f>SUM(B5:B13)</f>
        <v>12180</v>
      </c>
      <c r="C14" s="15">
        <f>SUM(C5:C13)</f>
        <v>227538</v>
      </c>
      <c r="D14" s="15">
        <v>9854</v>
      </c>
      <c r="E14" s="15">
        <v>215344</v>
      </c>
      <c r="F14" s="15">
        <f>SUM(F5:F13)</f>
        <v>6737</v>
      </c>
      <c r="G14" s="15">
        <f>SUM(G5:G13)</f>
        <v>201287</v>
      </c>
    </row>
    <row r="15" spans="1:7" ht="12.75">
      <c r="A15" s="16"/>
      <c r="B15" s="16"/>
      <c r="C15" s="16"/>
      <c r="D15" s="16"/>
      <c r="E15" s="16"/>
      <c r="F15" s="16"/>
      <c r="G15" s="16"/>
    </row>
    <row r="16" spans="1:7" ht="12.75">
      <c r="A16" s="17" t="s">
        <v>22</v>
      </c>
      <c r="B16" s="16"/>
      <c r="C16" s="16"/>
      <c r="D16" s="16"/>
      <c r="E16" s="16"/>
      <c r="F16" s="16"/>
      <c r="G16" s="16"/>
    </row>
    <row r="17" spans="1:7" ht="12.75">
      <c r="A17" s="17" t="s">
        <v>16</v>
      </c>
      <c r="B17" s="16"/>
      <c r="C17" s="16"/>
      <c r="D17" s="16"/>
      <c r="E17" s="16"/>
      <c r="F17" s="16"/>
      <c r="G17" s="16"/>
    </row>
    <row r="18" spans="1:7" ht="12.75">
      <c r="A18" s="17"/>
      <c r="B18" s="16"/>
      <c r="C18" s="16"/>
      <c r="D18" s="16"/>
      <c r="E18" s="16"/>
      <c r="F18" s="16"/>
      <c r="G18" s="16"/>
    </row>
    <row r="19" spans="1:7" s="20" customFormat="1" ht="12.75" customHeight="1">
      <c r="A19" s="18" t="s">
        <v>23</v>
      </c>
      <c r="B19" s="17"/>
      <c r="C19" s="17"/>
      <c r="D19" s="17"/>
      <c r="E19" s="17"/>
      <c r="F19" s="19"/>
      <c r="G19" s="19"/>
    </row>
    <row r="20" spans="1:7" ht="12.75">
      <c r="A20" s="21"/>
      <c r="B20" s="22"/>
      <c r="C20" s="22"/>
      <c r="D20" s="22"/>
      <c r="E20" s="22"/>
      <c r="F20" s="23"/>
      <c r="G20" s="23"/>
    </row>
    <row r="21" spans="1:7" ht="12.75">
      <c r="A21" s="22"/>
      <c r="B21" s="22"/>
      <c r="C21" s="22"/>
      <c r="D21" s="22"/>
      <c r="E21" s="22"/>
      <c r="F21" s="23"/>
      <c r="G21" s="23"/>
    </row>
    <row r="22" spans="1:7" ht="12.75">
      <c r="A22" s="16"/>
      <c r="B22" s="16"/>
      <c r="C22" s="16"/>
      <c r="D22" s="16"/>
      <c r="E22" s="16"/>
      <c r="F22" s="23"/>
      <c r="G22" s="23"/>
    </row>
  </sheetData>
  <sheetProtection selectLockedCells="1" selectUnlockedCells="1"/>
  <mergeCells count="9">
    <mergeCell ref="A3:A4"/>
    <mergeCell ref="B3:C3"/>
    <mergeCell ref="D3:E3"/>
    <mergeCell ref="B6:B7"/>
    <mergeCell ref="C6:C7"/>
    <mergeCell ref="B10:B11"/>
    <mergeCell ref="C10:C11"/>
    <mergeCell ref="D10:D11"/>
    <mergeCell ref="E10:E11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6.28125" style="1" customWidth="1"/>
    <col min="2" max="6" width="10.7109375" style="1" customWidth="1"/>
    <col min="7" max="7" width="12.28125" style="1" customWidth="1"/>
    <col min="8" max="16384" width="9.140625" style="1" customWidth="1"/>
  </cols>
  <sheetData>
    <row r="1" spans="1:7" ht="18" customHeight="1">
      <c r="A1" s="2" t="s">
        <v>24</v>
      </c>
      <c r="B1" s="2"/>
      <c r="C1" s="2"/>
      <c r="D1" s="2"/>
      <c r="E1" s="2"/>
      <c r="F1" s="3"/>
      <c r="G1" s="3"/>
    </row>
    <row r="2" spans="1:7" ht="15.75">
      <c r="A2" s="4"/>
      <c r="B2" s="5"/>
      <c r="C2" s="5"/>
      <c r="D2" s="5"/>
      <c r="E2" s="5"/>
      <c r="F2" s="3"/>
      <c r="G2" s="3"/>
    </row>
    <row r="3" spans="1:7" ht="12.75" customHeight="1">
      <c r="A3" s="24" t="s">
        <v>1</v>
      </c>
      <c r="B3" s="25">
        <v>2019</v>
      </c>
      <c r="C3" s="25"/>
      <c r="D3" s="25">
        <v>2018</v>
      </c>
      <c r="E3" s="25"/>
      <c r="F3" s="25">
        <v>2017</v>
      </c>
      <c r="G3" s="25"/>
    </row>
    <row r="4" spans="1:7" ht="12.75">
      <c r="A4" s="24"/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</row>
    <row r="5" spans="1:7" s="10" customFormat="1" ht="18" customHeight="1">
      <c r="A5" s="8" t="s">
        <v>4</v>
      </c>
      <c r="B5" s="9">
        <v>2841</v>
      </c>
      <c r="C5" s="9">
        <v>74335</v>
      </c>
      <c r="D5" s="9">
        <v>1916</v>
      </c>
      <c r="E5" s="9">
        <v>70090</v>
      </c>
      <c r="F5" s="9">
        <v>1918</v>
      </c>
      <c r="G5" s="9">
        <v>69868</v>
      </c>
    </row>
    <row r="6" spans="1:7" ht="12.75">
      <c r="A6" s="8" t="s">
        <v>25</v>
      </c>
      <c r="B6" s="9">
        <v>294</v>
      </c>
      <c r="C6" s="9">
        <v>6434</v>
      </c>
      <c r="D6" s="9">
        <v>276</v>
      </c>
      <c r="E6" s="9">
        <v>6285</v>
      </c>
      <c r="F6" s="9">
        <v>274</v>
      </c>
      <c r="G6" s="9">
        <v>6398</v>
      </c>
    </row>
    <row r="7" spans="1:7" ht="12.75">
      <c r="A7" s="8" t="s">
        <v>19</v>
      </c>
      <c r="B7" s="9">
        <v>267</v>
      </c>
      <c r="C7" s="9">
        <v>6468</v>
      </c>
      <c r="D7" s="9">
        <v>238</v>
      </c>
      <c r="E7" s="9">
        <v>6291</v>
      </c>
      <c r="F7" s="9">
        <v>234</v>
      </c>
      <c r="G7" s="9">
        <v>6087</v>
      </c>
    </row>
    <row r="8" spans="1:7" ht="12.75">
      <c r="A8" s="8" t="s">
        <v>9</v>
      </c>
      <c r="B8" s="9">
        <v>2211</v>
      </c>
      <c r="C8" s="9">
        <v>59027</v>
      </c>
      <c r="D8" s="9">
        <v>943</v>
      </c>
      <c r="E8" s="9">
        <v>53668</v>
      </c>
      <c r="F8" s="9">
        <v>956</v>
      </c>
      <c r="G8" s="9">
        <v>51452</v>
      </c>
    </row>
    <row r="9" spans="1:7" ht="12.75">
      <c r="A9" s="8" t="s">
        <v>10</v>
      </c>
      <c r="B9" s="9">
        <v>224</v>
      </c>
      <c r="C9" s="9">
        <v>4625</v>
      </c>
      <c r="D9" s="9">
        <v>172</v>
      </c>
      <c r="E9" s="9">
        <v>4395</v>
      </c>
      <c r="F9" s="9">
        <v>171</v>
      </c>
      <c r="G9" s="9">
        <v>4432</v>
      </c>
    </row>
    <row r="10" spans="1:7" ht="12.75">
      <c r="A10" s="8" t="s">
        <v>26</v>
      </c>
      <c r="B10" s="26">
        <v>1905</v>
      </c>
      <c r="C10" s="26">
        <v>22234</v>
      </c>
      <c r="D10" s="9">
        <v>832</v>
      </c>
      <c r="E10" s="9">
        <v>12292</v>
      </c>
      <c r="F10" s="9">
        <v>827</v>
      </c>
      <c r="G10" s="9">
        <v>12418</v>
      </c>
    </row>
    <row r="11" spans="1:7" ht="12.75">
      <c r="A11" s="8" t="s">
        <v>21</v>
      </c>
      <c r="B11" s="26" t="s">
        <v>6</v>
      </c>
      <c r="C11" s="26"/>
      <c r="D11" s="9">
        <v>619</v>
      </c>
      <c r="E11" s="9">
        <v>7802</v>
      </c>
      <c r="F11" s="9">
        <v>626</v>
      </c>
      <c r="G11" s="9">
        <v>7775</v>
      </c>
    </row>
    <row r="12" spans="1:7" ht="12.75">
      <c r="A12" s="8" t="s">
        <v>12</v>
      </c>
      <c r="B12" s="9">
        <v>1279</v>
      </c>
      <c r="C12" s="9">
        <v>11209</v>
      </c>
      <c r="D12" s="9">
        <v>1036</v>
      </c>
      <c r="E12" s="9">
        <v>28491</v>
      </c>
      <c r="F12" s="9">
        <v>1029</v>
      </c>
      <c r="G12" s="9">
        <v>28764</v>
      </c>
    </row>
    <row r="13" spans="1:7" ht="12.75">
      <c r="A13" s="8" t="s">
        <v>13</v>
      </c>
      <c r="B13" s="9">
        <v>833</v>
      </c>
      <c r="C13" s="9">
        <v>12639</v>
      </c>
      <c r="D13" s="9">
        <v>705</v>
      </c>
      <c r="E13" s="9">
        <v>11973</v>
      </c>
      <c r="F13" s="9">
        <v>694</v>
      </c>
      <c r="G13" s="9">
        <v>11920</v>
      </c>
    </row>
    <row r="14" spans="1:7" ht="18" customHeight="1">
      <c r="A14" s="14" t="s">
        <v>14</v>
      </c>
      <c r="B14" s="15">
        <v>9854</v>
      </c>
      <c r="C14" s="15">
        <v>215344</v>
      </c>
      <c r="D14" s="15">
        <f>SUM(D5:D13)</f>
        <v>6737</v>
      </c>
      <c r="E14" s="15">
        <f>SUM(E5:E13)</f>
        <v>201287</v>
      </c>
      <c r="F14" s="15">
        <v>6729</v>
      </c>
      <c r="G14" s="15">
        <v>199114</v>
      </c>
    </row>
    <row r="15" spans="1:7" ht="12.75">
      <c r="A15" s="16"/>
      <c r="B15" s="16"/>
      <c r="C15" s="16"/>
      <c r="D15" s="16"/>
      <c r="E15" s="16"/>
      <c r="F15" s="16"/>
      <c r="G15" s="16"/>
    </row>
    <row r="16" spans="1:7" ht="12.75">
      <c r="A16" s="16" t="s">
        <v>27</v>
      </c>
      <c r="B16" s="16"/>
      <c r="C16" s="16"/>
      <c r="D16" s="16"/>
      <c r="E16" s="16"/>
      <c r="F16" s="16"/>
      <c r="G16" s="16"/>
    </row>
    <row r="17" spans="1:7" ht="9" customHeight="1">
      <c r="A17" s="16"/>
      <c r="B17" s="16"/>
      <c r="C17" s="16"/>
      <c r="D17" s="16"/>
      <c r="E17" s="16"/>
      <c r="F17" s="16"/>
      <c r="G17" s="16"/>
    </row>
    <row r="18" spans="1:7" s="20" customFormat="1" ht="12.75" customHeight="1">
      <c r="A18" s="18" t="s">
        <v>23</v>
      </c>
      <c r="B18" s="17"/>
      <c r="C18" s="17"/>
      <c r="D18" s="17"/>
      <c r="E18" s="17"/>
      <c r="F18" s="19"/>
      <c r="G18" s="19"/>
    </row>
    <row r="19" spans="1:7" ht="12.75">
      <c r="A19" s="21"/>
      <c r="B19" s="22"/>
      <c r="C19" s="22"/>
      <c r="D19" s="22"/>
      <c r="E19" s="22"/>
      <c r="F19" s="23"/>
      <c r="G19" s="23"/>
    </row>
    <row r="20" spans="1:7" ht="12.75">
      <c r="A20" s="22"/>
      <c r="B20" s="22"/>
      <c r="C20" s="22"/>
      <c r="D20" s="22"/>
      <c r="E20" s="22"/>
      <c r="F20" s="23"/>
      <c r="G20" s="23"/>
    </row>
    <row r="21" spans="1:7" ht="12.75">
      <c r="A21" s="16"/>
      <c r="B21" s="16"/>
      <c r="C21" s="16"/>
      <c r="D21" s="16"/>
      <c r="E21" s="16"/>
      <c r="F21" s="23"/>
      <c r="G21" s="23"/>
    </row>
  </sheetData>
  <sheetProtection selectLockedCells="1" selectUnlockedCells="1"/>
  <mergeCells count="6">
    <mergeCell ref="A3:A4"/>
    <mergeCell ref="B3:C3"/>
    <mergeCell ref="D3:E3"/>
    <mergeCell ref="F3:G3"/>
    <mergeCell ref="B10:B11"/>
    <mergeCell ref="C10:C11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6.28125" style="1" customWidth="1"/>
    <col min="2" max="6" width="10.7109375" style="1" customWidth="1"/>
    <col min="7" max="7" width="12.00390625" style="1" customWidth="1"/>
    <col min="8" max="16384" width="9.140625" style="1" customWidth="1"/>
  </cols>
  <sheetData>
    <row r="1" spans="1:7" ht="18" customHeight="1">
      <c r="A1" s="2" t="s">
        <v>28</v>
      </c>
      <c r="B1" s="2"/>
      <c r="C1" s="2"/>
      <c r="D1" s="2"/>
      <c r="E1" s="2"/>
      <c r="F1" s="3"/>
      <c r="G1" s="3"/>
    </row>
    <row r="2" spans="1:7" ht="15.75">
      <c r="A2" s="4"/>
      <c r="B2" s="5"/>
      <c r="C2" s="5"/>
      <c r="D2" s="5"/>
      <c r="E2" s="5"/>
      <c r="F2" s="3"/>
      <c r="G2" s="3"/>
    </row>
    <row r="3" spans="1:7" ht="12.75" customHeight="1">
      <c r="A3" s="24" t="s">
        <v>1</v>
      </c>
      <c r="B3" s="25">
        <v>2018</v>
      </c>
      <c r="C3" s="25"/>
      <c r="D3" s="25">
        <v>2017</v>
      </c>
      <c r="E3" s="25"/>
      <c r="F3" s="25">
        <v>2016</v>
      </c>
      <c r="G3" s="25"/>
    </row>
    <row r="4" spans="1:7" ht="12.75">
      <c r="A4" s="24"/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</row>
    <row r="5" spans="1:7" s="10" customFormat="1" ht="18" customHeight="1">
      <c r="A5" s="8" t="s">
        <v>4</v>
      </c>
      <c r="B5" s="9">
        <v>1916</v>
      </c>
      <c r="C5" s="9">
        <v>70090</v>
      </c>
      <c r="D5" s="9">
        <v>1918</v>
      </c>
      <c r="E5" s="9">
        <v>69868</v>
      </c>
      <c r="F5" s="9">
        <v>1913</v>
      </c>
      <c r="G5" s="9">
        <v>71039</v>
      </c>
    </row>
    <row r="6" spans="1:7" ht="12.75">
      <c r="A6" s="8" t="s">
        <v>25</v>
      </c>
      <c r="B6" s="9">
        <v>276</v>
      </c>
      <c r="C6" s="9">
        <v>6285</v>
      </c>
      <c r="D6" s="9">
        <v>274</v>
      </c>
      <c r="E6" s="9">
        <v>6398</v>
      </c>
      <c r="F6" s="9">
        <v>255</v>
      </c>
      <c r="G6" s="9">
        <v>6197</v>
      </c>
    </row>
    <row r="7" spans="1:7" ht="12.75">
      <c r="A7" s="8" t="s">
        <v>19</v>
      </c>
      <c r="B7" s="9">
        <v>238</v>
      </c>
      <c r="C7" s="9">
        <v>6291</v>
      </c>
      <c r="D7" s="9">
        <v>234</v>
      </c>
      <c r="E7" s="9">
        <v>6087</v>
      </c>
      <c r="F7" s="9">
        <v>230</v>
      </c>
      <c r="G7" s="9">
        <v>6046</v>
      </c>
    </row>
    <row r="8" spans="1:7" ht="12.75">
      <c r="A8" s="8" t="s">
        <v>9</v>
      </c>
      <c r="B8" s="9">
        <v>943</v>
      </c>
      <c r="C8" s="9">
        <v>53668</v>
      </c>
      <c r="D8" s="9">
        <v>956</v>
      </c>
      <c r="E8" s="9">
        <v>51452</v>
      </c>
      <c r="F8" s="9">
        <v>923</v>
      </c>
      <c r="G8" s="9">
        <v>50177</v>
      </c>
    </row>
    <row r="9" spans="1:7" ht="12.75">
      <c r="A9" s="8" t="s">
        <v>10</v>
      </c>
      <c r="B9" s="9">
        <v>172</v>
      </c>
      <c r="C9" s="9">
        <v>4395</v>
      </c>
      <c r="D9" s="9">
        <v>171</v>
      </c>
      <c r="E9" s="9">
        <v>4432</v>
      </c>
      <c r="F9" s="9">
        <v>169</v>
      </c>
      <c r="G9" s="9">
        <v>4328</v>
      </c>
    </row>
    <row r="10" spans="1:7" ht="12.75">
      <c r="A10" s="8" t="s">
        <v>29</v>
      </c>
      <c r="B10" s="9">
        <v>832</v>
      </c>
      <c r="C10" s="9">
        <v>12292</v>
      </c>
      <c r="D10" s="9">
        <v>827</v>
      </c>
      <c r="E10" s="9">
        <v>12418</v>
      </c>
      <c r="F10" s="9">
        <v>779</v>
      </c>
      <c r="G10" s="9">
        <v>11921</v>
      </c>
    </row>
    <row r="11" spans="1:7" ht="12.75">
      <c r="A11" s="8" t="s">
        <v>12</v>
      </c>
      <c r="B11" s="9">
        <v>1036</v>
      </c>
      <c r="C11" s="9">
        <v>28491</v>
      </c>
      <c r="D11" s="9">
        <v>1029</v>
      </c>
      <c r="E11" s="9">
        <v>28764</v>
      </c>
      <c r="F11" s="9">
        <v>965</v>
      </c>
      <c r="G11" s="9">
        <v>27866</v>
      </c>
    </row>
    <row r="12" spans="1:7" ht="12.75">
      <c r="A12" s="8" t="s">
        <v>13</v>
      </c>
      <c r="B12" s="9">
        <v>705</v>
      </c>
      <c r="C12" s="9">
        <v>11973</v>
      </c>
      <c r="D12" s="9">
        <v>694</v>
      </c>
      <c r="E12" s="9">
        <v>11920</v>
      </c>
      <c r="F12" s="9">
        <v>664</v>
      </c>
      <c r="G12" s="9">
        <v>11781</v>
      </c>
    </row>
    <row r="13" spans="1:7" ht="12.75">
      <c r="A13" s="8" t="s">
        <v>21</v>
      </c>
      <c r="B13" s="9">
        <v>619</v>
      </c>
      <c r="C13" s="9">
        <v>7802</v>
      </c>
      <c r="D13" s="9">
        <v>626</v>
      </c>
      <c r="E13" s="9">
        <v>7775</v>
      </c>
      <c r="F13" s="9">
        <v>620</v>
      </c>
      <c r="G13" s="9">
        <v>7769</v>
      </c>
    </row>
    <row r="14" spans="1:7" ht="18" customHeight="1">
      <c r="A14" s="14" t="s">
        <v>14</v>
      </c>
      <c r="B14" s="15">
        <f>SUM(B5:B13)</f>
        <v>6737</v>
      </c>
      <c r="C14" s="15">
        <f>SUM(C5:C13)</f>
        <v>201287</v>
      </c>
      <c r="D14" s="15">
        <v>6729</v>
      </c>
      <c r="E14" s="15">
        <v>199114</v>
      </c>
      <c r="F14" s="15">
        <f>SUM(F5:F13)</f>
        <v>6518</v>
      </c>
      <c r="G14" s="15">
        <f>SUM(G5:G13)</f>
        <v>197124</v>
      </c>
    </row>
    <row r="15" spans="1:7" ht="12.75">
      <c r="A15" s="16"/>
      <c r="B15" s="16"/>
      <c r="C15" s="16"/>
      <c r="D15" s="16"/>
      <c r="E15" s="16"/>
      <c r="F15" s="16"/>
      <c r="G15" s="16"/>
    </row>
    <row r="16" spans="1:7" s="20" customFormat="1" ht="12.75" customHeight="1">
      <c r="A16" s="18" t="s">
        <v>23</v>
      </c>
      <c r="B16" s="17"/>
      <c r="C16" s="17"/>
      <c r="D16" s="17"/>
      <c r="E16" s="17"/>
      <c r="F16" s="19"/>
      <c r="G16" s="19"/>
    </row>
    <row r="17" spans="1:7" ht="12.75">
      <c r="A17" s="21"/>
      <c r="B17" s="22"/>
      <c r="C17" s="22"/>
      <c r="D17" s="22"/>
      <c r="E17" s="22"/>
      <c r="F17" s="23"/>
      <c r="G17" s="23"/>
    </row>
    <row r="18" spans="1:7" ht="12.75">
      <c r="A18" s="22"/>
      <c r="B18" s="22"/>
      <c r="C18" s="22"/>
      <c r="D18" s="22"/>
      <c r="E18" s="22"/>
      <c r="F18" s="23"/>
      <c r="G18" s="23"/>
    </row>
    <row r="19" spans="1:7" ht="12.75">
      <c r="A19" s="16"/>
      <c r="B19" s="16"/>
      <c r="C19" s="16"/>
      <c r="D19" s="16"/>
      <c r="E19" s="16"/>
      <c r="F19" s="23"/>
      <c r="G19" s="23"/>
    </row>
  </sheetData>
  <sheetProtection selectLockedCells="1" selectUnlockedCells="1"/>
  <mergeCells count="4">
    <mergeCell ref="A3:A4"/>
    <mergeCell ref="B3:C3"/>
    <mergeCell ref="D3:E3"/>
    <mergeCell ref="F3:G3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6.28125" style="1" customWidth="1"/>
    <col min="2" max="6" width="10.7109375" style="1" customWidth="1"/>
    <col min="7" max="7" width="11.28125" style="1" customWidth="1"/>
    <col min="8" max="16384" width="9.140625" style="1" customWidth="1"/>
  </cols>
  <sheetData>
    <row r="1" spans="1:7" ht="18" customHeight="1">
      <c r="A1" s="2" t="s">
        <v>30</v>
      </c>
      <c r="B1" s="2"/>
      <c r="C1" s="2"/>
      <c r="D1" s="2"/>
      <c r="E1" s="2"/>
      <c r="F1" s="3"/>
      <c r="G1" s="3"/>
    </row>
    <row r="2" spans="1:7" ht="15.75">
      <c r="A2" s="4"/>
      <c r="B2" s="5"/>
      <c r="C2" s="5"/>
      <c r="D2" s="5"/>
      <c r="E2" s="5"/>
      <c r="F2" s="3"/>
      <c r="G2" s="3"/>
    </row>
    <row r="3" spans="1:7" ht="12.75" customHeight="1">
      <c r="A3" s="24" t="s">
        <v>1</v>
      </c>
      <c r="B3" s="25">
        <v>2017</v>
      </c>
      <c r="C3" s="25"/>
      <c r="D3" s="25">
        <v>2016</v>
      </c>
      <c r="E3" s="25"/>
      <c r="F3" s="25">
        <v>2015</v>
      </c>
      <c r="G3" s="25"/>
    </row>
    <row r="4" spans="1:7" ht="12.75">
      <c r="A4" s="24"/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</row>
    <row r="5" spans="1:7" s="10" customFormat="1" ht="18" customHeight="1">
      <c r="A5" s="8" t="s">
        <v>4</v>
      </c>
      <c r="B5" s="9">
        <v>1918</v>
      </c>
      <c r="C5" s="9">
        <v>69868</v>
      </c>
      <c r="D5" s="9">
        <v>1913</v>
      </c>
      <c r="E5" s="9">
        <v>71039</v>
      </c>
      <c r="F5" s="9">
        <v>1893</v>
      </c>
      <c r="G5" s="9">
        <v>70698</v>
      </c>
    </row>
    <row r="6" spans="1:7" ht="12.75">
      <c r="A6" s="8" t="s">
        <v>25</v>
      </c>
      <c r="B6" s="9">
        <v>274</v>
      </c>
      <c r="C6" s="9">
        <v>6398</v>
      </c>
      <c r="D6" s="9">
        <v>255</v>
      </c>
      <c r="E6" s="9">
        <v>6197</v>
      </c>
      <c r="F6" s="9">
        <v>247</v>
      </c>
      <c r="G6" s="9">
        <v>6197</v>
      </c>
    </row>
    <row r="7" spans="1:7" ht="12.75">
      <c r="A7" s="8" t="s">
        <v>19</v>
      </c>
      <c r="B7" s="9">
        <v>234</v>
      </c>
      <c r="C7" s="9">
        <v>6087</v>
      </c>
      <c r="D7" s="9">
        <v>230</v>
      </c>
      <c r="E7" s="9">
        <v>6046</v>
      </c>
      <c r="F7" s="9">
        <v>223</v>
      </c>
      <c r="G7" s="9">
        <v>5884</v>
      </c>
    </row>
    <row r="8" spans="1:7" ht="12.75">
      <c r="A8" s="8" t="s">
        <v>9</v>
      </c>
      <c r="B8" s="9">
        <v>956</v>
      </c>
      <c r="C8" s="9">
        <v>51452</v>
      </c>
      <c r="D8" s="9">
        <v>923</v>
      </c>
      <c r="E8" s="9">
        <v>50177</v>
      </c>
      <c r="F8" s="9">
        <v>884</v>
      </c>
      <c r="G8" s="9">
        <v>50302</v>
      </c>
    </row>
    <row r="9" spans="1:7" ht="12.75">
      <c r="A9" s="8" t="s">
        <v>10</v>
      </c>
      <c r="B9" s="9">
        <v>171</v>
      </c>
      <c r="C9" s="9">
        <v>4432</v>
      </c>
      <c r="D9" s="9">
        <v>169</v>
      </c>
      <c r="E9" s="9">
        <v>4328</v>
      </c>
      <c r="F9" s="9">
        <v>158</v>
      </c>
      <c r="G9" s="9">
        <v>4306</v>
      </c>
    </row>
    <row r="10" spans="1:7" ht="12.75">
      <c r="A10" s="8" t="s">
        <v>29</v>
      </c>
      <c r="B10" s="9">
        <v>827</v>
      </c>
      <c r="C10" s="9">
        <v>12418</v>
      </c>
      <c r="D10" s="9">
        <v>779</v>
      </c>
      <c r="E10" s="9">
        <v>11921</v>
      </c>
      <c r="F10" s="9">
        <v>745</v>
      </c>
      <c r="G10" s="9">
        <v>11578</v>
      </c>
    </row>
    <row r="11" spans="1:7" ht="12.75">
      <c r="A11" s="8" t="s">
        <v>12</v>
      </c>
      <c r="B11" s="9">
        <v>1029</v>
      </c>
      <c r="C11" s="9">
        <v>28764</v>
      </c>
      <c r="D11" s="9">
        <v>965</v>
      </c>
      <c r="E11" s="9">
        <v>27866</v>
      </c>
      <c r="F11" s="9">
        <v>942</v>
      </c>
      <c r="G11" s="9">
        <v>27734</v>
      </c>
    </row>
    <row r="12" spans="1:7" ht="12.75">
      <c r="A12" s="8" t="s">
        <v>13</v>
      </c>
      <c r="B12" s="9">
        <v>694</v>
      </c>
      <c r="C12" s="9">
        <v>11920</v>
      </c>
      <c r="D12" s="9">
        <v>664</v>
      </c>
      <c r="E12" s="9">
        <v>11781</v>
      </c>
      <c r="F12" s="9">
        <v>639</v>
      </c>
      <c r="G12" s="9">
        <v>11801</v>
      </c>
    </row>
    <row r="13" spans="1:7" ht="12.75">
      <c r="A13" s="8" t="s">
        <v>21</v>
      </c>
      <c r="B13" s="9">
        <v>626</v>
      </c>
      <c r="C13" s="9">
        <v>7775</v>
      </c>
      <c r="D13" s="9">
        <v>620</v>
      </c>
      <c r="E13" s="9">
        <v>7769</v>
      </c>
      <c r="F13" s="9">
        <v>605</v>
      </c>
      <c r="G13" s="9">
        <v>7755</v>
      </c>
    </row>
    <row r="14" spans="1:7" ht="18" customHeight="1">
      <c r="A14" s="14" t="s">
        <v>14</v>
      </c>
      <c r="B14" s="15">
        <v>6729</v>
      </c>
      <c r="C14" s="15">
        <v>199114</v>
      </c>
      <c r="D14" s="15">
        <f>SUM(D5:D13)</f>
        <v>6518</v>
      </c>
      <c r="E14" s="15">
        <f>SUM(E5:E13)</f>
        <v>197124</v>
      </c>
      <c r="F14" s="15">
        <v>6336</v>
      </c>
      <c r="G14" s="15">
        <v>196255</v>
      </c>
    </row>
    <row r="15" spans="1:7" ht="12.75">
      <c r="A15" s="16"/>
      <c r="B15" s="16"/>
      <c r="C15" s="16"/>
      <c r="D15" s="16"/>
      <c r="E15" s="16"/>
      <c r="F15" s="16"/>
      <c r="G15" s="16"/>
    </row>
    <row r="16" spans="1:7" s="20" customFormat="1" ht="12.75" customHeight="1">
      <c r="A16" s="18" t="s">
        <v>23</v>
      </c>
      <c r="B16" s="17"/>
      <c r="C16" s="17"/>
      <c r="D16" s="17"/>
      <c r="E16" s="17"/>
      <c r="F16" s="19"/>
      <c r="G16" s="19"/>
    </row>
    <row r="17" spans="1:7" ht="12.75">
      <c r="A17" s="21"/>
      <c r="B17" s="22"/>
      <c r="C17" s="22"/>
      <c r="D17" s="22"/>
      <c r="E17" s="22"/>
      <c r="F17" s="23"/>
      <c r="G17" s="23"/>
    </row>
    <row r="18" spans="1:7" ht="12.75">
      <c r="A18" s="22"/>
      <c r="B18" s="22"/>
      <c r="C18" s="22"/>
      <c r="D18" s="22"/>
      <c r="E18" s="22"/>
      <c r="F18" s="23"/>
      <c r="G18" s="23"/>
    </row>
    <row r="19" spans="1:7" ht="12.75">
      <c r="A19" s="16"/>
      <c r="B19" s="16"/>
      <c r="C19" s="16"/>
      <c r="D19" s="16"/>
      <c r="E19" s="16"/>
      <c r="F19" s="23"/>
      <c r="G19" s="23"/>
    </row>
  </sheetData>
  <sheetProtection selectLockedCells="1" selectUnlockedCells="1"/>
  <mergeCells count="4">
    <mergeCell ref="A3:A4"/>
    <mergeCell ref="B3:C3"/>
    <mergeCell ref="D3:E3"/>
    <mergeCell ref="F3:G3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6.28125" style="1" customWidth="1"/>
    <col min="2" max="6" width="10.7109375" style="1" customWidth="1"/>
    <col min="7" max="7" width="11.8515625" style="1" customWidth="1"/>
    <col min="8" max="16384" width="9.140625" style="1" customWidth="1"/>
  </cols>
  <sheetData>
    <row r="1" spans="1:7" ht="18" customHeight="1">
      <c r="A1" s="2" t="s">
        <v>31</v>
      </c>
      <c r="B1" s="2"/>
      <c r="C1" s="2"/>
      <c r="D1" s="2"/>
      <c r="E1" s="2"/>
      <c r="F1" s="3"/>
      <c r="G1" s="3"/>
    </row>
    <row r="2" spans="1:7" ht="15.75">
      <c r="A2" s="4"/>
      <c r="B2" s="5"/>
      <c r="C2" s="5"/>
      <c r="D2" s="5"/>
      <c r="E2" s="5"/>
      <c r="F2" s="3"/>
      <c r="G2" s="3"/>
    </row>
    <row r="3" spans="1:7" ht="12.75" customHeight="1">
      <c r="A3" s="24" t="s">
        <v>1</v>
      </c>
      <c r="B3" s="25">
        <v>2016</v>
      </c>
      <c r="C3" s="25"/>
      <c r="D3" s="25">
        <v>2015</v>
      </c>
      <c r="E3" s="25"/>
      <c r="F3" s="25">
        <v>2014</v>
      </c>
      <c r="G3" s="25"/>
    </row>
    <row r="4" spans="1:7" ht="12.75">
      <c r="A4" s="24"/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</row>
    <row r="5" spans="1:7" s="10" customFormat="1" ht="18" customHeight="1">
      <c r="A5" s="8" t="s">
        <v>4</v>
      </c>
      <c r="B5" s="9">
        <v>1913</v>
      </c>
      <c r="C5" s="9">
        <v>71039</v>
      </c>
      <c r="D5" s="9">
        <v>1893</v>
      </c>
      <c r="E5" s="9">
        <v>70698</v>
      </c>
      <c r="F5" s="9">
        <v>1803</v>
      </c>
      <c r="G5" s="9">
        <v>69107</v>
      </c>
    </row>
    <row r="6" spans="1:7" ht="12.75">
      <c r="A6" s="8" t="s">
        <v>25</v>
      </c>
      <c r="B6" s="9">
        <v>255</v>
      </c>
      <c r="C6" s="9">
        <v>6197</v>
      </c>
      <c r="D6" s="9">
        <v>247</v>
      </c>
      <c r="E6" s="9">
        <v>6197</v>
      </c>
      <c r="F6" s="9">
        <v>242</v>
      </c>
      <c r="G6" s="9">
        <v>6210</v>
      </c>
    </row>
    <row r="7" spans="1:7" ht="12.75">
      <c r="A7" s="8" t="s">
        <v>19</v>
      </c>
      <c r="B7" s="9">
        <v>230</v>
      </c>
      <c r="C7" s="9">
        <v>6046</v>
      </c>
      <c r="D7" s="9">
        <v>223</v>
      </c>
      <c r="E7" s="9">
        <v>5884</v>
      </c>
      <c r="F7" s="9">
        <v>216</v>
      </c>
      <c r="G7" s="9">
        <v>5902</v>
      </c>
    </row>
    <row r="8" spans="1:7" ht="12.75">
      <c r="A8" s="8" t="s">
        <v>9</v>
      </c>
      <c r="B8" s="9">
        <v>923</v>
      </c>
      <c r="C8" s="9">
        <v>50177</v>
      </c>
      <c r="D8" s="9">
        <v>884</v>
      </c>
      <c r="E8" s="9">
        <v>50302</v>
      </c>
      <c r="F8" s="9">
        <v>836</v>
      </c>
      <c r="G8" s="9">
        <v>50177</v>
      </c>
    </row>
    <row r="9" spans="1:7" ht="12.75">
      <c r="A9" s="8" t="s">
        <v>10</v>
      </c>
      <c r="B9" s="9">
        <v>169</v>
      </c>
      <c r="C9" s="9">
        <v>4328</v>
      </c>
      <c r="D9" s="9">
        <v>158</v>
      </c>
      <c r="E9" s="9">
        <v>4306</v>
      </c>
      <c r="F9" s="9">
        <v>138</v>
      </c>
      <c r="G9" s="9">
        <v>4075</v>
      </c>
    </row>
    <row r="10" spans="1:7" ht="12.75">
      <c r="A10" s="8" t="s">
        <v>29</v>
      </c>
      <c r="B10" s="9">
        <v>779</v>
      </c>
      <c r="C10" s="9">
        <v>11921</v>
      </c>
      <c r="D10" s="9">
        <v>745</v>
      </c>
      <c r="E10" s="9">
        <v>11578</v>
      </c>
      <c r="F10" s="9">
        <v>706</v>
      </c>
      <c r="G10" s="9">
        <v>11269</v>
      </c>
    </row>
    <row r="11" spans="1:7" ht="12.75">
      <c r="A11" s="8" t="s">
        <v>12</v>
      </c>
      <c r="B11" s="9">
        <v>965</v>
      </c>
      <c r="C11" s="9">
        <v>27866</v>
      </c>
      <c r="D11" s="9">
        <v>942</v>
      </c>
      <c r="E11" s="9">
        <v>27734</v>
      </c>
      <c r="F11" s="9">
        <v>895</v>
      </c>
      <c r="G11" s="9">
        <v>27569</v>
      </c>
    </row>
    <row r="12" spans="1:7" ht="12.75">
      <c r="A12" s="8" t="s">
        <v>13</v>
      </c>
      <c r="B12" s="9">
        <v>664</v>
      </c>
      <c r="C12" s="9">
        <v>11781</v>
      </c>
      <c r="D12" s="9">
        <v>639</v>
      </c>
      <c r="E12" s="9">
        <v>11801</v>
      </c>
      <c r="F12" s="9">
        <v>606</v>
      </c>
      <c r="G12" s="9">
        <v>11593</v>
      </c>
    </row>
    <row r="13" spans="1:7" ht="12.75">
      <c r="A13" s="8" t="s">
        <v>21</v>
      </c>
      <c r="B13" s="9">
        <v>620</v>
      </c>
      <c r="C13" s="9">
        <v>7769</v>
      </c>
      <c r="D13" s="9">
        <v>605</v>
      </c>
      <c r="E13" s="9">
        <v>7755</v>
      </c>
      <c r="F13" s="9">
        <v>543</v>
      </c>
      <c r="G13" s="9">
        <v>7161</v>
      </c>
    </row>
    <row r="14" spans="1:7" ht="18" customHeight="1">
      <c r="A14" s="14" t="s">
        <v>14</v>
      </c>
      <c r="B14" s="15">
        <f>SUM(B5:B13)</f>
        <v>6518</v>
      </c>
      <c r="C14" s="15">
        <f>SUM(C5:C13)</f>
        <v>197124</v>
      </c>
      <c r="D14" s="15">
        <f>SUM(D5:D13)</f>
        <v>6336</v>
      </c>
      <c r="E14" s="15">
        <f>SUM(E5:E13)</f>
        <v>196255</v>
      </c>
      <c r="F14" s="15">
        <v>5985</v>
      </c>
      <c r="G14" s="15">
        <v>193063</v>
      </c>
    </row>
    <row r="15" spans="1:7" ht="12.75">
      <c r="A15" s="16"/>
      <c r="B15" s="16"/>
      <c r="C15" s="16"/>
      <c r="D15" s="16"/>
      <c r="E15" s="16"/>
      <c r="F15" s="16"/>
      <c r="G15" s="16"/>
    </row>
    <row r="16" spans="1:7" s="20" customFormat="1" ht="11.25">
      <c r="A16" s="18" t="s">
        <v>23</v>
      </c>
      <c r="B16" s="17"/>
      <c r="C16" s="17"/>
      <c r="D16" s="17"/>
      <c r="E16" s="17"/>
      <c r="F16" s="19"/>
      <c r="G16" s="19"/>
    </row>
    <row r="17" spans="1:7" ht="12.75">
      <c r="A17" s="21"/>
      <c r="B17" s="22"/>
      <c r="C17" s="22"/>
      <c r="D17" s="22"/>
      <c r="E17" s="22"/>
      <c r="F17" s="23"/>
      <c r="G17" s="23"/>
    </row>
    <row r="18" spans="1:7" ht="12.75">
      <c r="A18" s="22"/>
      <c r="B18" s="22"/>
      <c r="C18" s="22"/>
      <c r="D18" s="22"/>
      <c r="E18" s="22"/>
      <c r="F18" s="23"/>
      <c r="G18" s="23"/>
    </row>
    <row r="19" spans="1:7" ht="12.75">
      <c r="A19" s="16"/>
      <c r="B19" s="16"/>
      <c r="C19" s="16"/>
      <c r="D19" s="16"/>
      <c r="E19" s="16"/>
      <c r="F19" s="23"/>
      <c r="G19" s="23"/>
    </row>
  </sheetData>
  <sheetProtection selectLockedCells="1" selectUnlockedCells="1"/>
  <mergeCells count="4">
    <mergeCell ref="A3:A4"/>
    <mergeCell ref="B3:C3"/>
    <mergeCell ref="D3:E3"/>
    <mergeCell ref="F3:G3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6.28125" style="1" customWidth="1"/>
    <col min="2" max="6" width="10.7109375" style="1" customWidth="1"/>
    <col min="7" max="7" width="11.57421875" style="1" customWidth="1"/>
    <col min="8" max="16384" width="9.140625" style="1" customWidth="1"/>
  </cols>
  <sheetData>
    <row r="1" spans="1:7" ht="18" customHeight="1">
      <c r="A1" s="2" t="s">
        <v>32</v>
      </c>
      <c r="B1" s="2"/>
      <c r="C1" s="2"/>
      <c r="D1" s="3"/>
      <c r="E1" s="3"/>
      <c r="F1" s="3"/>
      <c r="G1" s="3"/>
    </row>
    <row r="2" spans="1:7" ht="15.75">
      <c r="A2" s="4"/>
      <c r="B2" s="5"/>
      <c r="C2" s="5"/>
      <c r="D2" s="3"/>
      <c r="E2" s="3"/>
      <c r="F2" s="3"/>
      <c r="G2" s="3"/>
    </row>
    <row r="3" spans="1:7" ht="12.75" customHeight="1">
      <c r="A3" s="24" t="s">
        <v>1</v>
      </c>
      <c r="B3" s="25">
        <v>2015</v>
      </c>
      <c r="C3" s="25"/>
      <c r="D3" s="25">
        <v>2014</v>
      </c>
      <c r="E3" s="25"/>
      <c r="F3" s="25">
        <v>2013</v>
      </c>
      <c r="G3" s="25"/>
    </row>
    <row r="4" spans="1:7" ht="12.75">
      <c r="A4" s="24"/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</row>
    <row r="5" spans="1:7" s="10" customFormat="1" ht="18" customHeight="1">
      <c r="A5" s="8" t="s">
        <v>4</v>
      </c>
      <c r="B5" s="9">
        <v>1893</v>
      </c>
      <c r="C5" s="9">
        <v>70698</v>
      </c>
      <c r="D5" s="9">
        <v>1803</v>
      </c>
      <c r="E5" s="9">
        <v>69107</v>
      </c>
      <c r="F5" s="9">
        <v>1750</v>
      </c>
      <c r="G5" s="9">
        <v>68596</v>
      </c>
    </row>
    <row r="6" spans="1:7" ht="12.75">
      <c r="A6" s="8" t="s">
        <v>25</v>
      </c>
      <c r="B6" s="9">
        <v>247</v>
      </c>
      <c r="C6" s="9">
        <v>6197</v>
      </c>
      <c r="D6" s="9">
        <v>242</v>
      </c>
      <c r="E6" s="9">
        <v>6210</v>
      </c>
      <c r="F6" s="9">
        <v>221</v>
      </c>
      <c r="G6" s="9">
        <v>6020</v>
      </c>
    </row>
    <row r="7" spans="1:7" ht="12.75">
      <c r="A7" s="8" t="s">
        <v>19</v>
      </c>
      <c r="B7" s="9">
        <v>223</v>
      </c>
      <c r="C7" s="9">
        <v>5884</v>
      </c>
      <c r="D7" s="9">
        <v>216</v>
      </c>
      <c r="E7" s="9">
        <v>5902</v>
      </c>
      <c r="F7" s="9">
        <v>223</v>
      </c>
      <c r="G7" s="9">
        <v>6201</v>
      </c>
    </row>
    <row r="8" spans="1:7" ht="12.75">
      <c r="A8" s="8" t="s">
        <v>9</v>
      </c>
      <c r="B8" s="9">
        <v>884</v>
      </c>
      <c r="C8" s="9">
        <v>50302</v>
      </c>
      <c r="D8" s="9">
        <v>836</v>
      </c>
      <c r="E8" s="9">
        <v>50177</v>
      </c>
      <c r="F8" s="9">
        <v>807</v>
      </c>
      <c r="G8" s="9">
        <v>50589</v>
      </c>
    </row>
    <row r="9" spans="1:7" ht="12.75">
      <c r="A9" s="8" t="s">
        <v>10</v>
      </c>
      <c r="B9" s="9">
        <v>158</v>
      </c>
      <c r="C9" s="9">
        <v>4306</v>
      </c>
      <c r="D9" s="9">
        <v>138</v>
      </c>
      <c r="E9" s="9">
        <v>4075</v>
      </c>
      <c r="F9" s="9">
        <v>132</v>
      </c>
      <c r="G9" s="9">
        <v>3849</v>
      </c>
    </row>
    <row r="10" spans="1:7" ht="12.75">
      <c r="A10" s="8" t="s">
        <v>29</v>
      </c>
      <c r="B10" s="9">
        <v>745</v>
      </c>
      <c r="C10" s="9">
        <v>11578</v>
      </c>
      <c r="D10" s="9">
        <v>706</v>
      </c>
      <c r="E10" s="9">
        <v>11269</v>
      </c>
      <c r="F10" s="9">
        <v>689</v>
      </c>
      <c r="G10" s="9">
        <v>11042</v>
      </c>
    </row>
    <row r="11" spans="1:7" ht="12.75">
      <c r="A11" s="8" t="s">
        <v>12</v>
      </c>
      <c r="B11" s="9">
        <v>942</v>
      </c>
      <c r="C11" s="9">
        <v>27734</v>
      </c>
      <c r="D11" s="9">
        <v>895</v>
      </c>
      <c r="E11" s="9">
        <v>27569</v>
      </c>
      <c r="F11" s="9">
        <v>835</v>
      </c>
      <c r="G11" s="9">
        <v>26374</v>
      </c>
    </row>
    <row r="12" spans="1:7" ht="12.75">
      <c r="A12" s="8" t="s">
        <v>13</v>
      </c>
      <c r="B12" s="9">
        <v>639</v>
      </c>
      <c r="C12" s="9">
        <v>11801</v>
      </c>
      <c r="D12" s="9">
        <v>606</v>
      </c>
      <c r="E12" s="9">
        <v>11593</v>
      </c>
      <c r="F12" s="9">
        <v>580</v>
      </c>
      <c r="G12" s="9">
        <v>11717</v>
      </c>
    </row>
    <row r="13" spans="1:7" ht="12.75">
      <c r="A13" s="8" t="s">
        <v>21</v>
      </c>
      <c r="B13" s="9">
        <v>496</v>
      </c>
      <c r="C13" s="9">
        <v>7755</v>
      </c>
      <c r="D13" s="9">
        <v>543</v>
      </c>
      <c r="E13" s="9">
        <v>7161</v>
      </c>
      <c r="F13" s="9">
        <v>528</v>
      </c>
      <c r="G13" s="9">
        <v>6915</v>
      </c>
    </row>
    <row r="14" spans="1:7" ht="18" customHeight="1">
      <c r="A14" s="14" t="s">
        <v>14</v>
      </c>
      <c r="B14" s="15">
        <f>SUM(B5:B13)</f>
        <v>6227</v>
      </c>
      <c r="C14" s="15">
        <f>SUM(C5:C13)</f>
        <v>196255</v>
      </c>
      <c r="D14" s="15">
        <v>5985</v>
      </c>
      <c r="E14" s="15">
        <v>193063</v>
      </c>
      <c r="F14" s="15">
        <v>5765</v>
      </c>
      <c r="G14" s="15">
        <v>191303</v>
      </c>
    </row>
    <row r="15" spans="1:7" ht="12.75">
      <c r="A15" s="16"/>
      <c r="B15" s="16"/>
      <c r="C15" s="16"/>
      <c r="D15" s="16"/>
      <c r="E15" s="16"/>
      <c r="F15" s="16"/>
      <c r="G15" s="16"/>
    </row>
    <row r="16" spans="1:7" s="20" customFormat="1" ht="11.25">
      <c r="A16" s="18" t="s">
        <v>23</v>
      </c>
      <c r="B16" s="17"/>
      <c r="C16" s="17"/>
      <c r="D16" s="19"/>
      <c r="E16" s="19"/>
      <c r="F16" s="19"/>
      <c r="G16" s="19"/>
    </row>
    <row r="17" spans="1:7" ht="12.75">
      <c r="A17" s="21"/>
      <c r="B17" s="22"/>
      <c r="C17" s="22"/>
      <c r="D17" s="23"/>
      <c r="E17" s="23"/>
      <c r="F17" s="23"/>
      <c r="G17" s="23"/>
    </row>
    <row r="18" spans="1:7" ht="12.75">
      <c r="A18" s="22"/>
      <c r="B18" s="22"/>
      <c r="C18" s="22"/>
      <c r="D18" s="23"/>
      <c r="E18" s="23"/>
      <c r="F18" s="23"/>
      <c r="G18" s="23"/>
    </row>
    <row r="19" spans="1:7" ht="12.75">
      <c r="A19" s="16"/>
      <c r="B19" s="16"/>
      <c r="C19" s="16"/>
      <c r="D19" s="23"/>
      <c r="E19" s="23"/>
      <c r="F19" s="23"/>
      <c r="G19" s="23"/>
    </row>
  </sheetData>
  <sheetProtection selectLockedCells="1" selectUnlockedCells="1"/>
  <mergeCells count="4">
    <mergeCell ref="A3:A4"/>
    <mergeCell ref="B3:C3"/>
    <mergeCell ref="D3:E3"/>
    <mergeCell ref="F3:G3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2024-01-18T09:52:35Z</dcterms:modified>
  <cp:category/>
  <cp:version/>
  <cp:contentType/>
  <cp:contentStatus/>
</cp:coreProperties>
</file>