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charts/chart25.xml" ContentType="application/vnd.openxmlformats-officedocument.drawingml.chart+xml"/>
  <Override PartName="/xl/charts/chart30.xml" ContentType="application/vnd.openxmlformats-officedocument.drawingml.chart+xml"/>
  <Override PartName="/xl/charts/chart26.xml" ContentType="application/vnd.openxmlformats-officedocument.drawingml.chart+xml"/>
  <Override PartName="/xl/charts/chart31.xml" ContentType="application/vnd.openxmlformats-officedocument.drawingml.chart+xml"/>
  <Override PartName="/xl/charts/chart27.xml" ContentType="application/vnd.openxmlformats-officedocument.drawingml.chart+xml"/>
  <Override PartName="/xl/charts/chart32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. Popolazione - tassi di varia" sheetId="1" state="visible" r:id="rId2"/>
    <sheet name="2. PIL - tassi di variazione" sheetId="2" state="visible" r:id="rId3"/>
    <sheet name="3. 4. Entrate Totali SPA" sheetId="3" state="visible" r:id="rId4"/>
    <sheet name="5. Tributi e Contributi Sociali" sheetId="4" state="visible" r:id="rId5"/>
    <sheet name="6. 7. 8. Dettaglio Entrate" sheetId="5" state="visible" r:id="rId6"/>
    <sheet name="Deflatore del PIL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<sst xmlns="http://schemas.openxmlformats.org/spreadsheetml/2006/main" count="351" uniqueCount="66">
  <si>
    <t xml:space="preserve">Centro-Nord</t>
  </si>
  <si>
    <t xml:space="preserve">Mezzogiorno</t>
  </si>
  <si>
    <t xml:space="preserve">Piemonte</t>
  </si>
  <si>
    <t xml:space="preserve">Tassi di variazione annui</t>
  </si>
  <si>
    <t xml:space="preserve">Figura 1. Popolazione residente. Variazioni annue.</t>
  </si>
  <si>
    <t xml:space="preserve">Dataset:Prodotto interno lordo lato produzione</t>
  </si>
  <si>
    <t xml:space="preserve">Tipo aggregato</t>
  </si>
  <si>
    <t xml:space="preserve">prodotto interno lordo ai prezzi di mercato</t>
  </si>
  <si>
    <t xml:space="preserve">Valutazione</t>
  </si>
  <si>
    <t xml:space="preserve">valori concatenati con anno di riferimento 2015</t>
  </si>
  <si>
    <t xml:space="preserve">Correzione</t>
  </si>
  <si>
    <t xml:space="preserve">dati grezzi</t>
  </si>
  <si>
    <t xml:space="preserve">Edizione</t>
  </si>
  <si>
    <t xml:space="preserve">Dic-2022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</si>
  <si>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</si>
  <si>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</si>
  <si>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</si>
  <si>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</si>
  <si>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</si>
  <si>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</si>
  <si>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</si>
  <si>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</si>
  <si>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</si>
  <si>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</si>
  <si>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</si>
  <si>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</si>
  <si>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</si>
  <si>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</si>
  <si>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</si>
  <si>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</si>
  <si>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</si>
  <si>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</si>
  <si>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</si>
  <si>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</si>
  <si>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</si>
  <si>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</si>
  <si>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Italia</t>
  </si>
  <si>
    <t xml:space="preserve">Centro-nord</t>
  </si>
  <si>
    <t xml:space="preserve">Figura 2. PIL a prezzi costanti (base 2015) – tassi di variazione annui</t>
  </si>
  <si>
    <t xml:space="preserve">Entrate Totali Piemonte</t>
  </si>
  <si>
    <t xml:space="preserve">Entrate Centro-Nord</t>
  </si>
  <si>
    <t xml:space="preserve">Entrate Mezzogiorno</t>
  </si>
  <si>
    <t xml:space="preserve">Popolazione</t>
  </si>
  <si>
    <t xml:space="preserve">Anno</t>
  </si>
  <si>
    <t xml:space="preserve">E Consolidato </t>
  </si>
  <si>
    <t xml:space="preserve">E deflazionate</t>
  </si>
  <si>
    <t xml:space="preserve">Territorio</t>
  </si>
  <si>
    <t xml:space="preserve">E Consolidato</t>
  </si>
  <si>
    <t xml:space="preserve">Figura 3. SPA – Entrate Totali Piemonte (in milioni di euro) – base 2015</t>
  </si>
  <si>
    <t xml:space="preserve">91 - Centro-Nord</t>
  </si>
  <si>
    <t xml:space="preserve">92 - Mezzogiorno</t>
  </si>
  <si>
    <t xml:space="preserve">Centro Nord</t>
  </si>
  <si>
    <t xml:space="preserve">Figura 4. SPA – Entrate Totali (euro pro capite) – base 2015</t>
  </si>
  <si>
    <t xml:space="preserve">Piemonte </t>
  </si>
  <si>
    <t xml:space="preserve">Figura 5. Tributi e Contributi Sociali su PIL – valori percentuali</t>
  </si>
  <si>
    <t xml:space="preserve">PIEMONTE</t>
  </si>
  <si>
    <t xml:space="preserve">E correnti</t>
  </si>
  <si>
    <t xml:space="preserve">EConsolidatoSPA4</t>
  </si>
  <si>
    <t xml:space="preserve">EConsolidatoSPA10</t>
  </si>
  <si>
    <t xml:space="preserve">EConsolidatoSPA16</t>
  </si>
  <si>
    <t xml:space="preserve">Imposte dirette</t>
  </si>
  <si>
    <t xml:space="preserve">Imposte indirette</t>
  </si>
  <si>
    <t xml:space="preserve">Altri tributi propri</t>
  </si>
  <si>
    <t xml:space="preserve">Figura 6. SPA – Imposte dirette (euro pro capite) – base 2015</t>
  </si>
  <si>
    <t xml:space="preserve">Figura 7. SPA – Imposte indirette (euro pro capite) – base 2015</t>
  </si>
  <si>
    <t xml:space="preserve">Figura 8. Altri tributi propri (euro pro capite) – base 2015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</si>
</sst>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-* #,##0.00_-;\-* #,##0.00_-;_-* \-??_-;_-@_-"/>
    <numFmt numFmtId="166" formatCode="General"/>
    <numFmt numFmtId="167" formatCode="0%"/>
    <numFmt numFmtId="168" formatCode="0.0%"/>
    <numFmt numFmtId="169" formatCode="#,#00%"/>
    <numFmt numFmtId="170" formatCode="0"/>
    <numFmt numFmtId="171" formatCode="_-* #,##0.00\ _€_-;\-* #,##0.00\ _€_-;_-* \-??\ _€_-;_-@_-"/>
    <numFmt numFmtId="172" formatCode="_-* #,##0\ _€_-;\-* #,##0\ _€_-;_-* \-??\ _€_-;_-@_-"/>
    <numFmt numFmtId="173" formatCode="0.00%"/>
    <numFmt numFmtId="174" formatCode="_-* #.##0\ _€_-;\-* #.##0\ _€_-;_-* \-??\ _€_-;_-@_-"/>
    <numFmt numFmtId="175" formatCode="#,##0.0000"/>
  </numFmts>
  <fonts count="1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color rgb="FF000000"/>
      <name val="Calibri"/>
      <family val="2"/>
    </font>
    <font>
      <sz val="11"/>
      <color rgb="FF000000"/>
      <name val="Arial"/>
      <family val="2"/>
      <charset val="1"/>
    </font>
    <font>
      <sz val="9"/>
      <color rgb="FF595959"/>
      <name val="Calibri"/>
      <family val="2"/>
    </font>
    <font>
      <b val="true"/>
      <sz val="12"/>
      <color rgb="FF000000"/>
      <name val="Arial"/>
      <family val="0"/>
      <charset val="1"/>
    </font>
    <font>
      <sz val="11"/>
      <color rgb="FFBF004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E994"/>
        <bgColor rgb="FFFFCC99"/>
      </patternFill>
    </fill>
    <fill>
      <patternFill patternType="solid">
        <fgColor rgb="FFC5E0B4"/>
        <bgColor rgb="FFD9D9D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5E0B4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'1. Popolazione - tassi di varia'!$G$2:$G$2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Popolazione - tassi di varia'!$F$3:$F$22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'1. Popolazione - tassi di varia'!$G$3:$G$22</c:f>
              <c:numCache>
                <c:formatCode>General</c:formatCode>
                <c:ptCount val="20"/>
                <c:pt idx="0">
                  <c:v>-1.37175714481963</c:v>
                </c:pt>
                <c:pt idx="1">
                  <c:v>0.760031134888607</c:v>
                </c:pt>
                <c:pt idx="2">
                  <c:v>1.25369562830822</c:v>
                </c:pt>
                <c:pt idx="3">
                  <c:v>1.31750731700018</c:v>
                </c:pt>
                <c:pt idx="4">
                  <c:v>0.733420743178129</c:v>
                </c:pt>
                <c:pt idx="5">
                  <c:v>1.01076394134923</c:v>
                </c:pt>
                <c:pt idx="6">
                  <c:v>1.08624824908577</c:v>
                </c:pt>
                <c:pt idx="7">
                  <c:v>1.02159640514212</c:v>
                </c:pt>
                <c:pt idx="8">
                  <c:v>0.689163318603292</c:v>
                </c:pt>
                <c:pt idx="9">
                  <c:v>0.645441222270279</c:v>
                </c:pt>
                <c:pt idx="10">
                  <c:v>-2.33449850143211</c:v>
                </c:pt>
                <c:pt idx="11">
                  <c:v>0.715747011780138</c:v>
                </c:pt>
                <c:pt idx="12">
                  <c:v>2.02736104159926</c:v>
                </c:pt>
                <c:pt idx="13">
                  <c:v>0.0862779864328331</c:v>
                </c:pt>
                <c:pt idx="14">
                  <c:v>-0.170614813975476</c:v>
                </c:pt>
                <c:pt idx="15">
                  <c:v>-0.0348371936876362</c:v>
                </c:pt>
                <c:pt idx="16">
                  <c:v>-0.0560081277097879</c:v>
                </c:pt>
                <c:pt idx="17">
                  <c:v>-0.731926929862041</c:v>
                </c:pt>
                <c:pt idx="18">
                  <c:v>-0.120769699338695</c:v>
                </c:pt>
                <c:pt idx="19">
                  <c:v>-0.440886866094886</c:v>
                </c:pt>
              </c:numCache>
            </c:numRef>
          </c:val>
        </c:ser>
        <c:ser>
          <c:idx val="1"/>
          <c:order val="1"/>
          <c:tx>
            <c:strRef>
              <c:f>'1. Popolazione - tassi di varia'!$H$2:$H$2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Popolazione - tassi di varia'!$F$3:$F$22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'1. Popolazione - tassi di varia'!$H$3:$H$22</c:f>
              <c:numCache>
                <c:formatCode>General</c:formatCode>
                <c:ptCount val="20"/>
                <c:pt idx="0">
                  <c:v>-1.6441559583909</c:v>
                </c:pt>
                <c:pt idx="1">
                  <c:v>0.243912643579051</c:v>
                </c:pt>
                <c:pt idx="2">
                  <c:v>0.51694375961273</c:v>
                </c:pt>
                <c:pt idx="3">
                  <c:v>0.405025602469109</c:v>
                </c:pt>
                <c:pt idx="4">
                  <c:v>0.0613380279144309</c:v>
                </c:pt>
                <c:pt idx="5">
                  <c:v>-0.0213390612576063</c:v>
                </c:pt>
                <c:pt idx="6">
                  <c:v>0.342789069043036</c:v>
                </c:pt>
                <c:pt idx="7">
                  <c:v>0.141524592700875</c:v>
                </c:pt>
                <c:pt idx="8">
                  <c:v>0.12075520405304</c:v>
                </c:pt>
                <c:pt idx="9">
                  <c:v>0.150516518768896</c:v>
                </c:pt>
                <c:pt idx="10">
                  <c:v>-1.4590161966855</c:v>
                </c:pt>
                <c:pt idx="11">
                  <c:v>0.0650580895903374</c:v>
                </c:pt>
                <c:pt idx="12">
                  <c:v>1.48134846446928</c:v>
                </c:pt>
                <c:pt idx="13">
                  <c:v>-0.102467599274888</c:v>
                </c:pt>
                <c:pt idx="14">
                  <c:v>-0.296586892468525</c:v>
                </c:pt>
                <c:pt idx="15">
                  <c:v>-0.298577423683639</c:v>
                </c:pt>
                <c:pt idx="16">
                  <c:v>-0.400251441982618</c:v>
                </c:pt>
                <c:pt idx="17">
                  <c:v>-1.81707576969316</c:v>
                </c:pt>
                <c:pt idx="18">
                  <c:v>-0.62734518777421</c:v>
                </c:pt>
                <c:pt idx="19">
                  <c:v>-1.14566176987627</c:v>
                </c:pt>
              </c:numCache>
            </c:numRef>
          </c:val>
        </c:ser>
        <c:ser>
          <c:idx val="2"/>
          <c:order val="2"/>
          <c:tx>
            <c:strRef>
              <c:f>'1. Popolazione - tassi di varia'!$I$2:$I$2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Popolazione - tassi di varia'!$F$3:$F$22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'1. Popolazione - tassi di varia'!$I$3:$I$22</c:f>
              <c:numCache>
                <c:formatCode>General</c:formatCode>
                <c:ptCount val="20"/>
                <c:pt idx="0">
                  <c:v>-1.78185998143007</c:v>
                </c:pt>
                <c:pt idx="1">
                  <c:v>0.42816855410517</c:v>
                </c:pt>
                <c:pt idx="2">
                  <c:v>0.91888279204619</c:v>
                </c:pt>
                <c:pt idx="3">
                  <c:v>1.40407450210351</c:v>
                </c:pt>
                <c:pt idx="4">
                  <c:v>0.266987085039588</c:v>
                </c:pt>
                <c:pt idx="5">
                  <c:v>0.255543120684763</c:v>
                </c:pt>
                <c:pt idx="6">
                  <c:v>1.1127937975036</c:v>
                </c:pt>
                <c:pt idx="7">
                  <c:v>0.711272620196098</c:v>
                </c:pt>
                <c:pt idx="8">
                  <c:v>0.308150732385329</c:v>
                </c:pt>
                <c:pt idx="9">
                  <c:v>0.249762158053016</c:v>
                </c:pt>
                <c:pt idx="10">
                  <c:v>-2.23613437177147</c:v>
                </c:pt>
                <c:pt idx="11">
                  <c:v>0.37609608636555</c:v>
                </c:pt>
                <c:pt idx="12">
                  <c:v>1.4345051224814</c:v>
                </c:pt>
                <c:pt idx="13">
                  <c:v>-0.277925657196917</c:v>
                </c:pt>
                <c:pt idx="14">
                  <c:v>-0.45702680119436</c:v>
                </c:pt>
                <c:pt idx="15">
                  <c:v>-0.266106843259891</c:v>
                </c:pt>
                <c:pt idx="16">
                  <c:v>-0.379303389439244</c:v>
                </c:pt>
                <c:pt idx="17">
                  <c:v>-1.08092914200964</c:v>
                </c:pt>
                <c:pt idx="18">
                  <c:v>-0.400779473104834</c:v>
                </c:pt>
                <c:pt idx="19">
                  <c:v>-0.841340159866689</c:v>
                </c:pt>
              </c:numCache>
            </c:numRef>
          </c:val>
        </c:ser>
        <c:gapWidth val="150"/>
        <c:overlap val="0"/>
        <c:axId val="86631429"/>
        <c:axId val="28183891"/>
      </c:barChart>
      <c:catAx>
        <c:axId val="8663142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183891"/>
        <c:crosses val="autoZero"/>
        <c:auto val="1"/>
        <c:lblAlgn val="ctr"/>
        <c:lblOffset val="100"/>
        <c:noMultiLvlLbl val="0"/>
      </c:catAx>
      <c:valAx>
        <c:axId val="2818389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63142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'2. PIL - tassi di variazione'!$N$13:$N$13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PIL - tassi di variazione'!$M$14:$M$33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'2. PIL - tassi di variazione'!$N$14:$N$33</c:f>
              <c:numCache>
                <c:formatCode>General</c:formatCode>
                <c:ptCount val="20"/>
                <c:pt idx="0">
                  <c:v>2.02519535511017</c:v>
                </c:pt>
                <c:pt idx="1">
                  <c:v>0.491511763937183</c:v>
                </c:pt>
                <c:pt idx="2">
                  <c:v>0.372818624584511</c:v>
                </c:pt>
                <c:pt idx="3">
                  <c:v>1.72688134982737</c:v>
                </c:pt>
                <c:pt idx="4">
                  <c:v>0.904255656042821</c:v>
                </c:pt>
                <c:pt idx="5">
                  <c:v>1.85925480524722</c:v>
                </c:pt>
                <c:pt idx="6">
                  <c:v>1.72666172397852</c:v>
                </c:pt>
                <c:pt idx="7">
                  <c:v>-0.739474656243175</c:v>
                </c:pt>
                <c:pt idx="8">
                  <c:v>-5.49525418522047</c:v>
                </c:pt>
                <c:pt idx="9">
                  <c:v>2.42803818709636</c:v>
                </c:pt>
                <c:pt idx="10">
                  <c:v>1.03399148743009</c:v>
                </c:pt>
                <c:pt idx="11">
                  <c:v>-3.22247881702053</c:v>
                </c:pt>
                <c:pt idx="12">
                  <c:v>-1.52313835516502</c:v>
                </c:pt>
                <c:pt idx="13">
                  <c:v>0.275874092361136</c:v>
                </c:pt>
                <c:pt idx="14">
                  <c:v>0.603292822210236</c:v>
                </c:pt>
                <c:pt idx="15">
                  <c:v>1.59548417422364</c:v>
                </c:pt>
                <c:pt idx="16">
                  <c:v>1.91687656946036</c:v>
                </c:pt>
                <c:pt idx="17">
                  <c:v>1.16257870906855</c:v>
                </c:pt>
                <c:pt idx="18">
                  <c:v>0.550253163337928</c:v>
                </c:pt>
                <c:pt idx="19">
                  <c:v>-9.15789615923124</c:v>
                </c:pt>
              </c:numCache>
            </c:numRef>
          </c:val>
        </c:ser>
        <c:ser>
          <c:idx val="1"/>
          <c:order val="1"/>
          <c:tx>
            <c:strRef>
              <c:f>'2. PIL - tassi di variazione'!$O$13:$O$13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PIL - tassi di variazione'!$M$14:$M$33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'2. PIL - tassi di variazione'!$O$14:$O$33</c:f>
              <c:numCache>
                <c:formatCode>General</c:formatCode>
                <c:ptCount val="20"/>
                <c:pt idx="0">
                  <c:v>1.64158459121853</c:v>
                </c:pt>
                <c:pt idx="1">
                  <c:v>-0.0075894833570942</c:v>
                </c:pt>
                <c:pt idx="2">
                  <c:v>0.650959212360206</c:v>
                </c:pt>
                <c:pt idx="3">
                  <c:v>1.3144947069039</c:v>
                </c:pt>
                <c:pt idx="4">
                  <c:v>1.09684024486442</c:v>
                </c:pt>
                <c:pt idx="5">
                  <c:v>1.79540962970125</c:v>
                </c:pt>
                <c:pt idx="6">
                  <c:v>0.802172026298024</c:v>
                </c:pt>
                <c:pt idx="7">
                  <c:v>-1.9886621426848</c:v>
                </c:pt>
                <c:pt idx="8">
                  <c:v>-8.40600055406513</c:v>
                </c:pt>
                <c:pt idx="9">
                  <c:v>3.60699694565332</c:v>
                </c:pt>
                <c:pt idx="10">
                  <c:v>1.03732509886578</c:v>
                </c:pt>
                <c:pt idx="11">
                  <c:v>-4.87730573376658</c:v>
                </c:pt>
                <c:pt idx="12">
                  <c:v>-0.0697196420533714</c:v>
                </c:pt>
                <c:pt idx="13">
                  <c:v>-1.11487513367004</c:v>
                </c:pt>
                <c:pt idx="14">
                  <c:v>1.19632732369243</c:v>
                </c:pt>
                <c:pt idx="15">
                  <c:v>1.25363653747334</c:v>
                </c:pt>
                <c:pt idx="16">
                  <c:v>2.9345293515109</c:v>
                </c:pt>
                <c:pt idx="17">
                  <c:v>0.964081563006573</c:v>
                </c:pt>
                <c:pt idx="18">
                  <c:v>-0.455115827950365</c:v>
                </c:pt>
                <c:pt idx="19">
                  <c:v>-9.70494818037857</c:v>
                </c:pt>
              </c:numCache>
            </c:numRef>
          </c:val>
        </c:ser>
        <c:ser>
          <c:idx val="2"/>
          <c:order val="2"/>
          <c:tx>
            <c:strRef>
              <c:f>'2. PIL - tassi di variazione'!$P$13:$P$13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PIL - tassi di variazione'!$M$14:$M$33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'2. PIL - tassi di variazione'!$P$14:$P$33</c:f>
              <c:numCache>
                <c:formatCode>General</c:formatCode>
                <c:ptCount val="20"/>
                <c:pt idx="0">
                  <c:v>1.7959682645667</c:v>
                </c:pt>
                <c:pt idx="1">
                  <c:v>-0.435439787674568</c:v>
                </c:pt>
                <c:pt idx="2">
                  <c:v>-0.639122647461662</c:v>
                </c:pt>
                <c:pt idx="3">
                  <c:v>0.401399474502355</c:v>
                </c:pt>
                <c:pt idx="4">
                  <c:v>0.554886007403994</c:v>
                </c:pt>
                <c:pt idx="5">
                  <c:v>1.55483749621834</c:v>
                </c:pt>
                <c:pt idx="6">
                  <c:v>0.712058345513995</c:v>
                </c:pt>
                <c:pt idx="7">
                  <c:v>-1.70146074211308</c:v>
                </c:pt>
                <c:pt idx="8">
                  <c:v>-4.56927020255327</c:v>
                </c:pt>
                <c:pt idx="9">
                  <c:v>-0.567427002408579</c:v>
                </c:pt>
                <c:pt idx="10">
                  <c:v>-0.411674591305541</c:v>
                </c:pt>
                <c:pt idx="11">
                  <c:v>-2.15895497562461</c:v>
                </c:pt>
                <c:pt idx="12">
                  <c:v>-2.93756298766741</c:v>
                </c:pt>
                <c:pt idx="13">
                  <c:v>-0.938861853452039</c:v>
                </c:pt>
                <c:pt idx="14">
                  <c:v>1.40924057906182</c:v>
                </c:pt>
                <c:pt idx="15">
                  <c:v>0.160550971936743</c:v>
                </c:pt>
                <c:pt idx="16">
                  <c:v>0.767398719406387</c:v>
                </c:pt>
                <c:pt idx="17">
                  <c:v>0.100928281535005</c:v>
                </c:pt>
                <c:pt idx="18">
                  <c:v>0.304193397075878</c:v>
                </c:pt>
                <c:pt idx="19">
                  <c:v>-8.65932038094837</c:v>
                </c:pt>
              </c:numCache>
            </c:numRef>
          </c:val>
        </c:ser>
        <c:gapWidth val="150"/>
        <c:overlap val="0"/>
        <c:axId val="51086569"/>
        <c:axId val="63509537"/>
      </c:barChart>
      <c:catAx>
        <c:axId val="5108656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509537"/>
        <c:crosses val="autoZero"/>
        <c:auto val="1"/>
        <c:lblAlgn val="ctr"/>
        <c:lblOffset val="100"/>
        <c:noMultiLvlLbl val="0"/>
      </c:catAx>
      <c:valAx>
        <c:axId val="63509537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lang="it-IT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08656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4. Entrate Totali SPA'!$F$3:$F$23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'3. 4. Entrate Totali SPA'!$C$3:$C$23</c:f>
              <c:numCache>
                <c:formatCode>General</c:formatCode>
                <c:ptCount val="21"/>
                <c:pt idx="0">
                  <c:v>82226.6478765317</c:v>
                </c:pt>
                <c:pt idx="1">
                  <c:v>82637.3025176663</c:v>
                </c:pt>
                <c:pt idx="2">
                  <c:v>80483.9395774612</c:v>
                </c:pt>
                <c:pt idx="3">
                  <c:v>81421.7498683668</c:v>
                </c:pt>
                <c:pt idx="4">
                  <c:v>81612.264000125</c:v>
                </c:pt>
                <c:pt idx="5">
                  <c:v>80608.6790811439</c:v>
                </c:pt>
                <c:pt idx="6">
                  <c:v>83897.3682113279</c:v>
                </c:pt>
                <c:pt idx="7">
                  <c:v>86547.31143777</c:v>
                </c:pt>
                <c:pt idx="8">
                  <c:v>86002.8745703406</c:v>
                </c:pt>
                <c:pt idx="9">
                  <c:v>85952.9120161359</c:v>
                </c:pt>
                <c:pt idx="10">
                  <c:v>82392.0215128651</c:v>
                </c:pt>
                <c:pt idx="11">
                  <c:v>82418.9695740466</c:v>
                </c:pt>
                <c:pt idx="12">
                  <c:v>83333.4908168158</c:v>
                </c:pt>
                <c:pt idx="13">
                  <c:v>81217.2435783533</c:v>
                </c:pt>
                <c:pt idx="14">
                  <c:v>80268.9204698056</c:v>
                </c:pt>
                <c:pt idx="15">
                  <c:v>80357</c:v>
                </c:pt>
                <c:pt idx="16">
                  <c:v>80941.6079751317</c:v>
                </c:pt>
                <c:pt idx="17">
                  <c:v>80463.1450437934</c:v>
                </c:pt>
                <c:pt idx="18">
                  <c:v>82820.1188886864</c:v>
                </c:pt>
                <c:pt idx="19">
                  <c:v>83007.5096269601</c:v>
                </c:pt>
                <c:pt idx="20">
                  <c:v>75837.6910944998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1901991"/>
        <c:axId val="75066504"/>
      </c:lineChart>
      <c:catAx>
        <c:axId val="4190199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5066504"/>
        <c:crosses val="autoZero"/>
        <c:auto val="1"/>
        <c:lblAlgn val="ctr"/>
        <c:lblOffset val="100"/>
        <c:noMultiLvlLbl val="0"/>
      </c:catAx>
      <c:valAx>
        <c:axId val="75066504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190199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'3. 4. Entrate Totali SPA'!$G$27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4. Entrate Totali SPA'!$F$28:$F$48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'3. 4. Entrate Totali SPA'!$G$28:$G$48</c:f>
              <c:numCache>
                <c:formatCode>General</c:formatCode>
                <c:ptCount val="21"/>
                <c:pt idx="0">
                  <c:v>19168.2527124735</c:v>
                </c:pt>
                <c:pt idx="1">
                  <c:v>19613.4669257987</c:v>
                </c:pt>
                <c:pt idx="2">
                  <c:v>19020.9375051606</c:v>
                </c:pt>
                <c:pt idx="3">
                  <c:v>19067.3654296954</c:v>
                </c:pt>
                <c:pt idx="4">
                  <c:v>18847.3492508208</c:v>
                </c:pt>
                <c:pt idx="5">
                  <c:v>18566.0147874464</c:v>
                </c:pt>
                <c:pt idx="6">
                  <c:v>19274.2208539662</c:v>
                </c:pt>
                <c:pt idx="7">
                  <c:v>19664.185586095</c:v>
                </c:pt>
                <c:pt idx="8">
                  <c:v>19402.4809913571</c:v>
                </c:pt>
                <c:pt idx="9">
                  <c:v>19331.6387177757</c:v>
                </c:pt>
                <c:pt idx="10">
                  <c:v>18484.592590161</c:v>
                </c:pt>
                <c:pt idx="11">
                  <c:v>18913.5712362444</c:v>
                </c:pt>
                <c:pt idx="12">
                  <c:v>19051.7832931149</c:v>
                </c:pt>
                <c:pt idx="13">
                  <c:v>18305.373284597</c:v>
                </c:pt>
                <c:pt idx="14">
                  <c:v>18142.0542790364</c:v>
                </c:pt>
                <c:pt idx="15">
                  <c:v>18245.3477848422</c:v>
                </c:pt>
                <c:pt idx="16">
                  <c:v>18427.1209721085</c:v>
                </c:pt>
                <c:pt idx="17">
                  <c:v>18387.9404514978</c:v>
                </c:pt>
                <c:pt idx="18">
                  <c:v>19133.3892152911</c:v>
                </c:pt>
                <c:pt idx="19">
                  <c:v>19253.8463331723</c:v>
                </c:pt>
                <c:pt idx="20">
                  <c:v>17740.0390167592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'3. 4. Entrate Totali SPA'!$H$27</c:f>
              <c:strCache>
                <c:ptCount val="1"/>
                <c:pt idx="0">
                  <c:v>Centro Nord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4. Entrate Totali SPA'!$F$28:$F$48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'3. 4. Entrate Totali SPA'!$H$28:$H$48</c:f>
              <c:numCache>
                <c:formatCode>General</c:formatCode>
                <c:ptCount val="21"/>
                <c:pt idx="0">
                  <c:v>20085.2259327668</c:v>
                </c:pt>
                <c:pt idx="1">
                  <c:v>21282.4543438349</c:v>
                </c:pt>
                <c:pt idx="2">
                  <c:v>20593.8558200642</c:v>
                </c:pt>
                <c:pt idx="3">
                  <c:v>21100.1129976029</c:v>
                </c:pt>
                <c:pt idx="4">
                  <c:v>20487.5697427716</c:v>
                </c:pt>
                <c:pt idx="5">
                  <c:v>20006.3951289656</c:v>
                </c:pt>
                <c:pt idx="6">
                  <c:v>21239.022182827</c:v>
                </c:pt>
                <c:pt idx="7">
                  <c:v>21930.9189997229</c:v>
                </c:pt>
                <c:pt idx="8">
                  <c:v>21333.7795770688</c:v>
                </c:pt>
                <c:pt idx="9">
                  <c:v>20819.5151467541</c:v>
                </c:pt>
                <c:pt idx="10">
                  <c:v>20974.6404726621</c:v>
                </c:pt>
                <c:pt idx="11">
                  <c:v>20833.2179983889</c:v>
                </c:pt>
                <c:pt idx="12">
                  <c:v>20865.9671703151</c:v>
                </c:pt>
                <c:pt idx="13">
                  <c:v>20733.256882844</c:v>
                </c:pt>
                <c:pt idx="14">
                  <c:v>19878.1042713935</c:v>
                </c:pt>
                <c:pt idx="15">
                  <c:v>20185.558467737</c:v>
                </c:pt>
                <c:pt idx="16">
                  <c:v>19880.4309000399</c:v>
                </c:pt>
                <c:pt idx="17">
                  <c:v>20273.98540666</c:v>
                </c:pt>
                <c:pt idx="18">
                  <c:v>20821.9228807674</c:v>
                </c:pt>
                <c:pt idx="19">
                  <c:v>20905.3076251023</c:v>
                </c:pt>
                <c:pt idx="20">
                  <c:v>19500.727072834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'3. 4. Entrate Totali SPA'!$I$27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4. Entrate Totali SPA'!$F$28:$F$48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'3. 4. Entrate Totali SPA'!$I$28:$I$48</c:f>
              <c:numCache>
                <c:formatCode>General</c:formatCode>
                <c:ptCount val="21"/>
                <c:pt idx="0">
                  <c:v>10258.378483836</c:v>
                </c:pt>
                <c:pt idx="1">
                  <c:v>11059.901078803</c:v>
                </c:pt>
                <c:pt idx="2">
                  <c:v>10841.0219309664</c:v>
                </c:pt>
                <c:pt idx="3">
                  <c:v>11311.6523392641</c:v>
                </c:pt>
                <c:pt idx="4">
                  <c:v>11756.7700783292</c:v>
                </c:pt>
                <c:pt idx="5">
                  <c:v>11435.0895499533</c:v>
                </c:pt>
                <c:pt idx="6">
                  <c:v>12169.0126634613</c:v>
                </c:pt>
                <c:pt idx="7">
                  <c:v>12218.2697923372</c:v>
                </c:pt>
                <c:pt idx="8">
                  <c:v>12130.218333111</c:v>
                </c:pt>
                <c:pt idx="9">
                  <c:v>11827.7948971623</c:v>
                </c:pt>
                <c:pt idx="10">
                  <c:v>11494.2598433154</c:v>
                </c:pt>
                <c:pt idx="11">
                  <c:v>11612.4174909665</c:v>
                </c:pt>
                <c:pt idx="12">
                  <c:v>11997.3513950606</c:v>
                </c:pt>
                <c:pt idx="13">
                  <c:v>11622.8041777502</c:v>
                </c:pt>
                <c:pt idx="14">
                  <c:v>11216.8703792698</c:v>
                </c:pt>
                <c:pt idx="15">
                  <c:v>11647.1246936047</c:v>
                </c:pt>
                <c:pt idx="16">
                  <c:v>11344.3464479351</c:v>
                </c:pt>
                <c:pt idx="17">
                  <c:v>11326.2221866528</c:v>
                </c:pt>
                <c:pt idx="18">
                  <c:v>11677.4280032829</c:v>
                </c:pt>
                <c:pt idx="19">
                  <c:v>11764.1998288897</c:v>
                </c:pt>
                <c:pt idx="20">
                  <c:v>11188.602758273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770660"/>
        <c:axId val="53198928"/>
      </c:lineChart>
      <c:catAx>
        <c:axId val="787706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3198928"/>
        <c:crosses val="autoZero"/>
        <c:auto val="1"/>
        <c:lblAlgn val="ctr"/>
        <c:lblOffset val="100"/>
        <c:noMultiLvlLbl val="0"/>
      </c:catAx>
      <c:valAx>
        <c:axId val="5319892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877066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'5. Tributi e Contributi Sociali'!$B$28:$B$28</c:f>
              <c:strCache>
                <c:ptCount val="1"/>
                <c:pt idx="0">
                  <c:v>48,6%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 Tributi e Contributi Sociali'!$A$28:$A$48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'5. Tributi e Contributi Sociali'!$B$28:$B$48</c:f>
              <c:numCache>
                <c:formatCode>General</c:formatCode>
                <c:ptCount val="21"/>
                <c:pt idx="0">
                  <c:v>0.485962059418817</c:v>
                </c:pt>
                <c:pt idx="1">
                  <c:v>0.463981138939378</c:v>
                </c:pt>
                <c:pt idx="2">
                  <c:v>0.444667145059389</c:v>
                </c:pt>
                <c:pt idx="3">
                  <c:v>0.449319059880316</c:v>
                </c:pt>
                <c:pt idx="4">
                  <c:v>0.448009335519492</c:v>
                </c:pt>
                <c:pt idx="5">
                  <c:v>0.431344547661643</c:v>
                </c:pt>
                <c:pt idx="6">
                  <c:v>0.440063229482898</c:v>
                </c:pt>
                <c:pt idx="7">
                  <c:v>0.45742174871621</c:v>
                </c:pt>
                <c:pt idx="8">
                  <c:v>0.462304811675506</c:v>
                </c:pt>
                <c:pt idx="9">
                  <c:v>0.49575512694005</c:v>
                </c:pt>
                <c:pt idx="10">
                  <c:v>0.439793872083369</c:v>
                </c:pt>
                <c:pt idx="11">
                  <c:v>0.461290820653456</c:v>
                </c:pt>
                <c:pt idx="12">
                  <c:v>0.49335062215153</c:v>
                </c:pt>
                <c:pt idx="13">
                  <c:v>0.486024314640469</c:v>
                </c:pt>
                <c:pt idx="14">
                  <c:v>0.494425713661789</c:v>
                </c:pt>
                <c:pt idx="15">
                  <c:v>0.49170472063287</c:v>
                </c:pt>
                <c:pt idx="16">
                  <c:v>0.489504254017115</c:v>
                </c:pt>
                <c:pt idx="17">
                  <c:v>0.477779455900938</c:v>
                </c:pt>
                <c:pt idx="18">
                  <c:v>0.484826443280807</c:v>
                </c:pt>
                <c:pt idx="19">
                  <c:v>0.483696259220487</c:v>
                </c:pt>
                <c:pt idx="20">
                  <c:v>0.503134507075328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'5. Tributi e Contributi Sociali'!$C$28:$C$28</c:f>
              <c:strCache>
                <c:ptCount val="1"/>
                <c:pt idx="0">
                  <c:v>43,5%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 Tributi e Contributi Sociali'!$A$28:$A$48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'5. Tributi e Contributi Sociali'!$C$28:$C$48</c:f>
              <c:numCache>
                <c:formatCode>General</c:formatCode>
                <c:ptCount val="21"/>
                <c:pt idx="0">
                  <c:v>0.434950938223299</c:v>
                </c:pt>
                <c:pt idx="1">
                  <c:v>0.43843695618422</c:v>
                </c:pt>
                <c:pt idx="2">
                  <c:v>0.420579636566408</c:v>
                </c:pt>
                <c:pt idx="3">
                  <c:v>0.439943228021791</c:v>
                </c:pt>
                <c:pt idx="4">
                  <c:v>0.42666135636424</c:v>
                </c:pt>
                <c:pt idx="5">
                  <c:v>0.408165812559914</c:v>
                </c:pt>
                <c:pt idx="6">
                  <c:v>0.435443235493398</c:v>
                </c:pt>
                <c:pt idx="7">
                  <c:v>0.453347944060258</c:v>
                </c:pt>
                <c:pt idx="8">
                  <c:v>0.443964779255966</c:v>
                </c:pt>
                <c:pt idx="9">
                  <c:v>0.458978405747377</c:v>
                </c:pt>
                <c:pt idx="10">
                  <c:v>0.45742952878964</c:v>
                </c:pt>
                <c:pt idx="11">
                  <c:v>0.445962497730004</c:v>
                </c:pt>
                <c:pt idx="12">
                  <c:v>0.464113827582198</c:v>
                </c:pt>
                <c:pt idx="13">
                  <c:v>0.484370391145781</c:v>
                </c:pt>
                <c:pt idx="14">
                  <c:v>0.465171137475197</c:v>
                </c:pt>
                <c:pt idx="15">
                  <c:v>0.472119650678174</c:v>
                </c:pt>
                <c:pt idx="16">
                  <c:v>0.461966190361849</c:v>
                </c:pt>
                <c:pt idx="17">
                  <c:v>0.461679063150531</c:v>
                </c:pt>
                <c:pt idx="18">
                  <c:v>0.465530865813488</c:v>
                </c:pt>
                <c:pt idx="19">
                  <c:v>0.460476352922853</c:v>
                </c:pt>
                <c:pt idx="20">
                  <c:v>0.475714002531083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'5. Tributi e Contributi Sociali'!$D$28:$D$28</c:f>
              <c:strCache>
                <c:ptCount val="1"/>
                <c:pt idx="0">
                  <c:v>37,4%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 Tributi e Contributi Sociali'!$A$28:$A$48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'5. Tributi e Contributi Sociali'!$D$28:$D$48</c:f>
              <c:numCache>
                <c:formatCode>General</c:formatCode>
                <c:ptCount val="21"/>
                <c:pt idx="0">
                  <c:v>0.374282512047431</c:v>
                </c:pt>
                <c:pt idx="1">
                  <c:v>0.380596649842275</c:v>
                </c:pt>
                <c:pt idx="2">
                  <c:v>0.376265357644875</c:v>
                </c:pt>
                <c:pt idx="3">
                  <c:v>0.404154191765454</c:v>
                </c:pt>
                <c:pt idx="4">
                  <c:v>0.418543906423632</c:v>
                </c:pt>
                <c:pt idx="5">
                  <c:v>0.408335204514543</c:v>
                </c:pt>
                <c:pt idx="6">
                  <c:v>0.426960080313138</c:v>
                </c:pt>
                <c:pt idx="7">
                  <c:v>0.428114557670702</c:v>
                </c:pt>
                <c:pt idx="8">
                  <c:v>0.439312060143563</c:v>
                </c:pt>
                <c:pt idx="9">
                  <c:v>0.445591953314692</c:v>
                </c:pt>
                <c:pt idx="10">
                  <c:v>0.425434587292431</c:v>
                </c:pt>
                <c:pt idx="11">
                  <c:v>0.445739265815171</c:v>
                </c:pt>
                <c:pt idx="12">
                  <c:v>0.477699099434222</c:v>
                </c:pt>
                <c:pt idx="13">
                  <c:v>0.47715087416661</c:v>
                </c:pt>
                <c:pt idx="14">
                  <c:v>0.47302413981419</c:v>
                </c:pt>
                <c:pt idx="15">
                  <c:v>0.475195713952351</c:v>
                </c:pt>
                <c:pt idx="16">
                  <c:v>0.475350555942381</c:v>
                </c:pt>
                <c:pt idx="17">
                  <c:v>0.47206454660174</c:v>
                </c:pt>
                <c:pt idx="18">
                  <c:v>0.478218100305105</c:v>
                </c:pt>
                <c:pt idx="19">
                  <c:v>0.474068742569158</c:v>
                </c:pt>
                <c:pt idx="20">
                  <c:v>0.488922670023896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184689"/>
        <c:axId val="82569320"/>
      </c:lineChart>
      <c:catAx>
        <c:axId val="3818468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82569320"/>
        <c:crosses val="autoZero"/>
        <c:auto val="1"/>
        <c:lblAlgn val="ctr"/>
        <c:lblOffset val="100"/>
        <c:noMultiLvlLbl val="0"/>
      </c:catAx>
      <c:valAx>
        <c:axId val="82569320"/>
        <c:scaling>
          <c:orientation val="minMax"/>
          <c:min val="0.36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00%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818468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'6. 7. 8. Dettaglio Entrate'!$F$58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Entrate'!$F$59:$F$79</c:f>
              <c:numCache>
                <c:formatCode>General</c:formatCode>
                <c:ptCount val="21"/>
                <c:pt idx="0">
                  <c:v>5062.49913574642</c:v>
                </c:pt>
                <c:pt idx="1">
                  <c:v>5271.97579823841</c:v>
                </c:pt>
                <c:pt idx="2">
                  <c:v>4965.25032597701</c:v>
                </c:pt>
                <c:pt idx="3">
                  <c:v>4910.63597512803</c:v>
                </c:pt>
                <c:pt idx="4">
                  <c:v>4811.16413115602</c:v>
                </c:pt>
                <c:pt idx="5">
                  <c:v>4746.10869272615</c:v>
                </c:pt>
                <c:pt idx="6">
                  <c:v>5109.06938327114</c:v>
                </c:pt>
                <c:pt idx="7">
                  <c:v>5274.64821643895</c:v>
                </c:pt>
                <c:pt idx="8">
                  <c:v>5173.58637173204</c:v>
                </c:pt>
                <c:pt idx="9">
                  <c:v>5065.7731915228</c:v>
                </c:pt>
                <c:pt idx="10">
                  <c:v>4506.90327878451</c:v>
                </c:pt>
                <c:pt idx="11">
                  <c:v>4872.50526344196</c:v>
                </c:pt>
                <c:pt idx="12">
                  <c:v>5083.87802873163</c:v>
                </c:pt>
                <c:pt idx="13">
                  <c:v>4996.91446190006</c:v>
                </c:pt>
                <c:pt idx="14">
                  <c:v>5037.97581741861</c:v>
                </c:pt>
                <c:pt idx="15">
                  <c:v>5397.74572083394</c:v>
                </c:pt>
                <c:pt idx="16">
                  <c:v>5375.95398759267</c:v>
                </c:pt>
                <c:pt idx="17">
                  <c:v>5311.85722871745</c:v>
                </c:pt>
                <c:pt idx="18">
                  <c:v>5558.54887006531</c:v>
                </c:pt>
                <c:pt idx="19">
                  <c:v>5453.9348230261</c:v>
                </c:pt>
                <c:pt idx="20">
                  <c:v>5455.35543403725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 7. 8. Dettaglio Entrate'!$G$58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Entrate'!$G$59:$G$79</c:f>
              <c:numCache>
                <c:formatCode>General</c:formatCode>
                <c:ptCount val="21"/>
                <c:pt idx="0">
                  <c:v>5317.90687240638</c:v>
                </c:pt>
                <c:pt idx="1">
                  <c:v>5538.33531944103</c:v>
                </c:pt>
                <c:pt idx="2">
                  <c:v>5274.54069222128</c:v>
                </c:pt>
                <c:pt idx="3">
                  <c:v>5264.3250192361</c:v>
                </c:pt>
                <c:pt idx="4">
                  <c:v>5168.19908762427</c:v>
                </c:pt>
                <c:pt idx="5">
                  <c:v>5002.18005756078</c:v>
                </c:pt>
                <c:pt idx="6">
                  <c:v>5495.6771796486</c:v>
                </c:pt>
                <c:pt idx="7">
                  <c:v>5788.93660750749</c:v>
                </c:pt>
                <c:pt idx="8">
                  <c:v>5622.80182391662</c:v>
                </c:pt>
                <c:pt idx="9">
                  <c:v>5457.37393776184</c:v>
                </c:pt>
                <c:pt idx="10">
                  <c:v>5310.51697254768</c:v>
                </c:pt>
                <c:pt idx="11">
                  <c:v>5284.00017361615</c:v>
                </c:pt>
                <c:pt idx="12">
                  <c:v>5488.04600119692</c:v>
                </c:pt>
                <c:pt idx="13">
                  <c:v>5432.42426334602</c:v>
                </c:pt>
                <c:pt idx="14">
                  <c:v>5233.24274572348</c:v>
                </c:pt>
                <c:pt idx="15">
                  <c:v>5572.31874206618</c:v>
                </c:pt>
                <c:pt idx="16">
                  <c:v>5556.59379524859</c:v>
                </c:pt>
                <c:pt idx="17">
                  <c:v>5511.1057854279</c:v>
                </c:pt>
                <c:pt idx="18">
                  <c:v>5737.95646545861</c:v>
                </c:pt>
                <c:pt idx="19">
                  <c:v>5621.00285529975</c:v>
                </c:pt>
                <c:pt idx="20">
                  <c:v>5603.08706438484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 7. 8. Dettaglio Entrate'!$H$58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Entrate'!$H$59:$H$79</c:f>
              <c:numCache>
                <c:formatCode>General</c:formatCode>
                <c:ptCount val="21"/>
                <c:pt idx="0">
                  <c:v>2051.62468036335</c:v>
                </c:pt>
                <c:pt idx="1">
                  <c:v>2251.38784953324</c:v>
                </c:pt>
                <c:pt idx="2">
                  <c:v>2202.72566797952</c:v>
                </c:pt>
                <c:pt idx="3">
                  <c:v>2200.95920610309</c:v>
                </c:pt>
                <c:pt idx="4">
                  <c:v>2232.50111012271</c:v>
                </c:pt>
                <c:pt idx="5">
                  <c:v>2225.26411541258</c:v>
                </c:pt>
                <c:pt idx="6">
                  <c:v>2392.39807183511</c:v>
                </c:pt>
                <c:pt idx="7">
                  <c:v>2454.17995540523</c:v>
                </c:pt>
                <c:pt idx="8">
                  <c:v>2508.13020114344</c:v>
                </c:pt>
                <c:pt idx="9">
                  <c:v>2567.41340468504</c:v>
                </c:pt>
                <c:pt idx="10">
                  <c:v>2324.95779518654</c:v>
                </c:pt>
                <c:pt idx="11">
                  <c:v>2477.236334437</c:v>
                </c:pt>
                <c:pt idx="12">
                  <c:v>2738.96821898881</c:v>
                </c:pt>
                <c:pt idx="13">
                  <c:v>2688.17203954918</c:v>
                </c:pt>
                <c:pt idx="14">
                  <c:v>2445.62103689665</c:v>
                </c:pt>
                <c:pt idx="15">
                  <c:v>2628.48693360943</c:v>
                </c:pt>
                <c:pt idx="16">
                  <c:v>2633.49117633229</c:v>
                </c:pt>
                <c:pt idx="17">
                  <c:v>2614.6670084938</c:v>
                </c:pt>
                <c:pt idx="18">
                  <c:v>2742.01757717034</c:v>
                </c:pt>
                <c:pt idx="19">
                  <c:v>2718.69274616829</c:v>
                </c:pt>
                <c:pt idx="20">
                  <c:v>2716.3674580941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108534"/>
        <c:axId val="59593823"/>
      </c:lineChart>
      <c:catAx>
        <c:axId val="5010853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9593823"/>
        <c:crosses val="autoZero"/>
        <c:auto val="1"/>
        <c:lblAlgn val="ctr"/>
        <c:lblOffset val="100"/>
        <c:noMultiLvlLbl val="0"/>
      </c:catAx>
      <c:valAx>
        <c:axId val="5959382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.##0\ _€_-;\-* #.##0\ _€_-;_-* \-??\ _€_-;_-@_-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010853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'6. 7. 8. Dettaglio Entrate'!$K$58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Entrate'!$K$59:$K$79</c:f>
              <c:numCache>
                <c:formatCode>General</c:formatCode>
                <c:ptCount val="21"/>
                <c:pt idx="0">
                  <c:v>5378.34353783578</c:v>
                </c:pt>
                <c:pt idx="1">
                  <c:v>5242.8488601266</c:v>
                </c:pt>
                <c:pt idx="2">
                  <c:v>5047.48192317835</c:v>
                </c:pt>
                <c:pt idx="3">
                  <c:v>5215.57728111988</c:v>
                </c:pt>
                <c:pt idx="4">
                  <c:v>5351.75358766614</c:v>
                </c:pt>
                <c:pt idx="5">
                  <c:v>5064.67541077816</c:v>
                </c:pt>
                <c:pt idx="6">
                  <c:v>5258.58140755608</c:v>
                </c:pt>
                <c:pt idx="7">
                  <c:v>5197.10586129617</c:v>
                </c:pt>
                <c:pt idx="8">
                  <c:v>4917.41969281899</c:v>
                </c:pt>
                <c:pt idx="9">
                  <c:v>4973.68571075232</c:v>
                </c:pt>
                <c:pt idx="10">
                  <c:v>4335.44630149961</c:v>
                </c:pt>
                <c:pt idx="11">
                  <c:v>4961.3194524466</c:v>
                </c:pt>
                <c:pt idx="12">
                  <c:v>4726.61721912751</c:v>
                </c:pt>
                <c:pt idx="13">
                  <c:v>4463.00198773213</c:v>
                </c:pt>
                <c:pt idx="14">
                  <c:v>4546.52722266068</c:v>
                </c:pt>
                <c:pt idx="15">
                  <c:v>4269.74333404628</c:v>
                </c:pt>
                <c:pt idx="16">
                  <c:v>4408.09341898333</c:v>
                </c:pt>
                <c:pt idx="17">
                  <c:v>4562.25425660674</c:v>
                </c:pt>
                <c:pt idx="18">
                  <c:v>4706.4446140507</c:v>
                </c:pt>
                <c:pt idx="19">
                  <c:v>4708.53096881419</c:v>
                </c:pt>
                <c:pt idx="20">
                  <c:v>4146.41757636447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 7. 8. Dettaglio Entrate'!$L$58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Entrate'!$L$59:$L$79</c:f>
              <c:numCache>
                <c:formatCode>General</c:formatCode>
                <c:ptCount val="21"/>
                <c:pt idx="0">
                  <c:v>5303.09886727367</c:v>
                </c:pt>
                <c:pt idx="1">
                  <c:v>5555.18799772992</c:v>
                </c:pt>
                <c:pt idx="2">
                  <c:v>5093.45592473472</c:v>
                </c:pt>
                <c:pt idx="3">
                  <c:v>5589.53353088468</c:v>
                </c:pt>
                <c:pt idx="4">
                  <c:v>5310.19568876704</c:v>
                </c:pt>
                <c:pt idx="5">
                  <c:v>4812.01124781308</c:v>
                </c:pt>
                <c:pt idx="6">
                  <c:v>5377.56051220663</c:v>
                </c:pt>
                <c:pt idx="7">
                  <c:v>5593.92594647383</c:v>
                </c:pt>
                <c:pt idx="8">
                  <c:v>4978.76361369272</c:v>
                </c:pt>
                <c:pt idx="9">
                  <c:v>4805.66430401964</c:v>
                </c:pt>
                <c:pt idx="10">
                  <c:v>5168.29518556613</c:v>
                </c:pt>
                <c:pt idx="11">
                  <c:v>5226.59125481926</c:v>
                </c:pt>
                <c:pt idx="12">
                  <c:v>4895.35724618295</c:v>
                </c:pt>
                <c:pt idx="13">
                  <c:v>5220.78800550231</c:v>
                </c:pt>
                <c:pt idx="14">
                  <c:v>4899.52864217644</c:v>
                </c:pt>
                <c:pt idx="15">
                  <c:v>4863.37067590208</c:v>
                </c:pt>
                <c:pt idx="16">
                  <c:v>4731.23281127282</c:v>
                </c:pt>
                <c:pt idx="17">
                  <c:v>5039.88755495922</c:v>
                </c:pt>
                <c:pt idx="18">
                  <c:v>5103.55288319699</c:v>
                </c:pt>
                <c:pt idx="19">
                  <c:v>5106.13649286328</c:v>
                </c:pt>
                <c:pt idx="20">
                  <c:v>4468.99995791989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 7. 8. Dettaglio Entrate'!$M$58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Entrate'!$M$59:$M$79</c:f>
              <c:numCache>
                <c:formatCode>General</c:formatCode>
                <c:ptCount val="21"/>
                <c:pt idx="0">
                  <c:v>3242.53885746722</c:v>
                </c:pt>
                <c:pt idx="1">
                  <c:v>3301.08223762037</c:v>
                </c:pt>
                <c:pt idx="2">
                  <c:v>3196.04967563826</c:v>
                </c:pt>
                <c:pt idx="3">
                  <c:v>3343.20536228986</c:v>
                </c:pt>
                <c:pt idx="4">
                  <c:v>3588.18668160882</c:v>
                </c:pt>
                <c:pt idx="5">
                  <c:v>3373.00009805129</c:v>
                </c:pt>
                <c:pt idx="6">
                  <c:v>3653.86130102684</c:v>
                </c:pt>
                <c:pt idx="7">
                  <c:v>3562.18525172742</c:v>
                </c:pt>
                <c:pt idx="8">
                  <c:v>3504.56778635115</c:v>
                </c:pt>
                <c:pt idx="9">
                  <c:v>3248.5210625831</c:v>
                </c:pt>
                <c:pt idx="10">
                  <c:v>3077.34789893399</c:v>
                </c:pt>
                <c:pt idx="11">
                  <c:v>3295.9921315337</c:v>
                </c:pt>
                <c:pt idx="12">
                  <c:v>3405.15361244156</c:v>
                </c:pt>
                <c:pt idx="13">
                  <c:v>3075.38903787681</c:v>
                </c:pt>
                <c:pt idx="14">
                  <c:v>3138.15165665276</c:v>
                </c:pt>
                <c:pt idx="15">
                  <c:v>3149.28103546629</c:v>
                </c:pt>
                <c:pt idx="16">
                  <c:v>3200.32595178552</c:v>
                </c:pt>
                <c:pt idx="17">
                  <c:v>3249.72196252122</c:v>
                </c:pt>
                <c:pt idx="18">
                  <c:v>3343.09683187316</c:v>
                </c:pt>
                <c:pt idx="19">
                  <c:v>3362.2422744886</c:v>
                </c:pt>
                <c:pt idx="20">
                  <c:v>3041.21740027588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783983"/>
        <c:axId val="26069868"/>
      </c:lineChart>
      <c:catAx>
        <c:axId val="987839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6069868"/>
        <c:crosses val="autoZero"/>
        <c:auto val="1"/>
        <c:lblAlgn val="ctr"/>
        <c:lblOffset val="100"/>
        <c:noMultiLvlLbl val="0"/>
      </c:catAx>
      <c:valAx>
        <c:axId val="2606986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.##0\ _€_-;\-* #.##0\ _€_-;_-* \-??\ _€_-;_-@_-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878398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'6. 7. 8. Dettaglio Entrate'!$P$58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4f81bd"/>
            </a:solidFill>
            <a:ln cap="rnd" w="28440">
              <a:solidFill>
                <a:srgbClr val="4f81b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Entrate'!$P$59:$P$79</c:f>
              <c:numCache>
                <c:formatCode>General</c:formatCode>
                <c:ptCount val="21"/>
                <c:pt idx="0">
                  <c:v>729.944619156482</c:v>
                </c:pt>
                <c:pt idx="1">
                  <c:v>265.208436491784</c:v>
                </c:pt>
                <c:pt idx="2">
                  <c:v>146.419570556334</c:v>
                </c:pt>
                <c:pt idx="3">
                  <c:v>92.4495563874536</c:v>
                </c:pt>
                <c:pt idx="4">
                  <c:v>92.1490373514964</c:v>
                </c:pt>
                <c:pt idx="5">
                  <c:v>126.623577847564</c:v>
                </c:pt>
                <c:pt idx="6">
                  <c:v>125.160678823473</c:v>
                </c:pt>
                <c:pt idx="7">
                  <c:v>196.50798795142</c:v>
                </c:pt>
                <c:pt idx="8">
                  <c:v>170.124091067616</c:v>
                </c:pt>
                <c:pt idx="9">
                  <c:v>141.857999098128</c:v>
                </c:pt>
                <c:pt idx="10">
                  <c:v>137.261234255972</c:v>
                </c:pt>
                <c:pt idx="11">
                  <c:v>191.588331836583</c:v>
                </c:pt>
                <c:pt idx="12">
                  <c:v>314.96604444596</c:v>
                </c:pt>
                <c:pt idx="13">
                  <c:v>385.015331587472</c:v>
                </c:pt>
                <c:pt idx="14">
                  <c:v>413.839434415293</c:v>
                </c:pt>
                <c:pt idx="15">
                  <c:v>368.96213335949</c:v>
                </c:pt>
                <c:pt idx="16">
                  <c:v>358.591778613679</c:v>
                </c:pt>
                <c:pt idx="17">
                  <c:v>323.630983767558</c:v>
                </c:pt>
                <c:pt idx="18">
                  <c:v>327.594231758979</c:v>
                </c:pt>
                <c:pt idx="19">
                  <c:v>315.852876792223</c:v>
                </c:pt>
                <c:pt idx="20">
                  <c:v>316.042678243605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 7. 8. Dettaglio Entrate'!$Q$58</c:f>
              <c:strCache>
                <c:ptCount val="1"/>
                <c:pt idx="0">
                  <c:v>Centro-Nord</c:v>
                </c:pt>
              </c:strCache>
            </c:strRef>
          </c:tx>
          <c:spPr>
            <a:solidFill>
              <a:srgbClr val="c0504d"/>
            </a:solidFill>
            <a:ln cap="rnd" w="28440">
              <a:solidFill>
                <a:srgbClr val="c050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Entrate'!$Q$59:$Q$79</c:f>
              <c:numCache>
                <c:formatCode>General</c:formatCode>
                <c:ptCount val="21"/>
                <c:pt idx="0">
                  <c:v>193.582319526225</c:v>
                </c:pt>
                <c:pt idx="1">
                  <c:v>129.616922721961</c:v>
                </c:pt>
                <c:pt idx="2">
                  <c:v>156.334132787794</c:v>
                </c:pt>
                <c:pt idx="3">
                  <c:v>120.998711739206</c:v>
                </c:pt>
                <c:pt idx="4">
                  <c:v>132.609693395323</c:v>
                </c:pt>
                <c:pt idx="5">
                  <c:v>156.118313407741</c:v>
                </c:pt>
                <c:pt idx="6">
                  <c:v>151.053902592373</c:v>
                </c:pt>
                <c:pt idx="7">
                  <c:v>166.898176320362</c:v>
                </c:pt>
                <c:pt idx="8">
                  <c:v>153.024232918275</c:v>
                </c:pt>
                <c:pt idx="9">
                  <c:v>140.799624467189</c:v>
                </c:pt>
                <c:pt idx="10">
                  <c:v>166.323535369816</c:v>
                </c:pt>
                <c:pt idx="11">
                  <c:v>229.960172137887</c:v>
                </c:pt>
                <c:pt idx="12">
                  <c:v>350.263656264172</c:v>
                </c:pt>
                <c:pt idx="13">
                  <c:v>371.702029421914</c:v>
                </c:pt>
                <c:pt idx="14">
                  <c:v>411.313202808989</c:v>
                </c:pt>
                <c:pt idx="15">
                  <c:v>353.369126773208</c:v>
                </c:pt>
                <c:pt idx="16">
                  <c:v>338.692961264198</c:v>
                </c:pt>
                <c:pt idx="17">
                  <c:v>299.392661988189</c:v>
                </c:pt>
                <c:pt idx="18">
                  <c:v>305.857336071746</c:v>
                </c:pt>
                <c:pt idx="19">
                  <c:v>300.009138358547</c:v>
                </c:pt>
                <c:pt idx="20">
                  <c:v>295.140478293769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 7. 8. Dettaglio Entrate'!$R$58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9bbb59"/>
            </a:solidFill>
            <a:ln cap="rnd" w="28440">
              <a:solidFill>
                <a:srgbClr val="9bbb5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it-IT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7. 8. Dettaglio Entrate'!$E$59:$E$79</c:f>
              <c:strCach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strCache>
            </c:strRef>
          </c:cat>
          <c:val>
            <c:numRef>
              <c:f>'6. 7. 8. Dettaglio Entrate'!$R$59:$R$79</c:f>
              <c:numCache>
                <c:formatCode>General</c:formatCode>
                <c:ptCount val="21"/>
                <c:pt idx="0">
                  <c:v>85.7075584485995</c:v>
                </c:pt>
                <c:pt idx="1">
                  <c:v>90.4561414602204</c:v>
                </c:pt>
                <c:pt idx="2">
                  <c:v>117.080114417884</c:v>
                </c:pt>
                <c:pt idx="3">
                  <c:v>107.282138595073</c:v>
                </c:pt>
                <c:pt idx="4">
                  <c:v>115.736911764842</c:v>
                </c:pt>
                <c:pt idx="5">
                  <c:v>109.958705848898</c:v>
                </c:pt>
                <c:pt idx="6">
                  <c:v>109.935982275894</c:v>
                </c:pt>
                <c:pt idx="7">
                  <c:v>110.224055154896</c:v>
                </c:pt>
                <c:pt idx="8">
                  <c:v>114.408498228387</c:v>
                </c:pt>
                <c:pt idx="9">
                  <c:v>102.186626966666</c:v>
                </c:pt>
                <c:pt idx="10">
                  <c:v>124.922648982862</c:v>
                </c:pt>
                <c:pt idx="11">
                  <c:v>191.010785510284</c:v>
                </c:pt>
                <c:pt idx="12">
                  <c:v>278.262210686854</c:v>
                </c:pt>
                <c:pt idx="13">
                  <c:v>346.37770553526</c:v>
                </c:pt>
                <c:pt idx="14">
                  <c:v>355.420144370121</c:v>
                </c:pt>
                <c:pt idx="15">
                  <c:v>301.729535382574</c:v>
                </c:pt>
                <c:pt idx="16">
                  <c:v>246.208163281621</c:v>
                </c:pt>
                <c:pt idx="17">
                  <c:v>222.155356751074</c:v>
                </c:pt>
                <c:pt idx="18">
                  <c:v>223.300369208106</c:v>
                </c:pt>
                <c:pt idx="19">
                  <c:v>225.468852900959</c:v>
                </c:pt>
                <c:pt idx="20">
                  <c:v>217.679509046784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992035"/>
        <c:axId val="23525186"/>
      </c:lineChart>
      <c:catAx>
        <c:axId val="269920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3525186"/>
        <c:crosses val="autoZero"/>
        <c:auto val="1"/>
        <c:lblAlgn val="ctr"/>
        <c:lblOffset val="100"/>
        <c:noMultiLvlLbl val="0"/>
      </c:catAx>
      <c:valAx>
        <c:axId val="2352518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.##0\ _€_-;\-* #.##0\ _€_-;_-* \-??\ _€_-;_-@_-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lang="it-IT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699203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lang="it-IT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Relationship Id="rId3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660960</xdr:colOff>
      <xdr:row>24</xdr:row>
      <xdr:rowOff>86040</xdr:rowOff>
    </xdr:from>
    <xdr:to>
      <xdr:col>10</xdr:col>
      <xdr:colOff>476280</xdr:colOff>
      <xdr:row>44</xdr:row>
      <xdr:rowOff>77400</xdr:rowOff>
    </xdr:to>
    <xdr:graphicFrame>
      <xdr:nvGraphicFramePr>
        <xdr:cNvPr id="0" name="Grafico 1"/>
        <xdr:cNvGraphicFramePr/>
      </xdr:nvGraphicFramePr>
      <xdr:xfrm>
        <a:off x="4429440" y="4627440"/>
        <a:ext cx="6174360" cy="349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18000</xdr:colOff>
      <xdr:row>36</xdr:row>
      <xdr:rowOff>112320</xdr:rowOff>
    </xdr:from>
    <xdr:to>
      <xdr:col>9</xdr:col>
      <xdr:colOff>720000</xdr:colOff>
      <xdr:row>56</xdr:row>
      <xdr:rowOff>34200</xdr:rowOff>
    </xdr:to>
    <xdr:graphicFrame>
      <xdr:nvGraphicFramePr>
        <xdr:cNvPr id="1" name="Grafico 2"/>
        <xdr:cNvGraphicFramePr/>
      </xdr:nvGraphicFramePr>
      <xdr:xfrm>
        <a:off x="1086480" y="5983200"/>
        <a:ext cx="6902280" cy="353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37800</xdr:colOff>
      <xdr:row>3</xdr:row>
      <xdr:rowOff>18000</xdr:rowOff>
    </xdr:from>
    <xdr:to>
      <xdr:col>30</xdr:col>
      <xdr:colOff>180000</xdr:colOff>
      <xdr:row>21</xdr:row>
      <xdr:rowOff>9000</xdr:rowOff>
    </xdr:to>
    <xdr:graphicFrame>
      <xdr:nvGraphicFramePr>
        <xdr:cNvPr id="2" name="Grafico 1"/>
        <xdr:cNvGraphicFramePr/>
      </xdr:nvGraphicFramePr>
      <xdr:xfrm>
        <a:off x="16219800" y="543600"/>
        <a:ext cx="7469640" cy="314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661320</xdr:colOff>
      <xdr:row>30</xdr:row>
      <xdr:rowOff>70200</xdr:rowOff>
    </xdr:from>
    <xdr:to>
      <xdr:col>16</xdr:col>
      <xdr:colOff>170640</xdr:colOff>
      <xdr:row>48</xdr:row>
      <xdr:rowOff>131040</xdr:rowOff>
    </xdr:to>
    <xdr:graphicFrame>
      <xdr:nvGraphicFramePr>
        <xdr:cNvPr id="3" name="Grafico 2"/>
        <xdr:cNvGraphicFramePr/>
      </xdr:nvGraphicFramePr>
      <xdr:xfrm>
        <a:off x="8547840" y="5328000"/>
        <a:ext cx="5160240" cy="321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27360</xdr:colOff>
      <xdr:row>28</xdr:row>
      <xdr:rowOff>95040</xdr:rowOff>
    </xdr:from>
    <xdr:to>
      <xdr:col>14</xdr:col>
      <xdr:colOff>567000</xdr:colOff>
      <xdr:row>49</xdr:row>
      <xdr:rowOff>17280</xdr:rowOff>
    </xdr:to>
    <xdr:graphicFrame>
      <xdr:nvGraphicFramePr>
        <xdr:cNvPr id="4" name="Grafico 1"/>
        <xdr:cNvGraphicFramePr/>
      </xdr:nvGraphicFramePr>
      <xdr:xfrm>
        <a:off x="4440600" y="5034600"/>
        <a:ext cx="8057880" cy="3602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90000</xdr:colOff>
      <xdr:row>81</xdr:row>
      <xdr:rowOff>161640</xdr:rowOff>
    </xdr:from>
    <xdr:to>
      <xdr:col>6</xdr:col>
      <xdr:colOff>439200</xdr:colOff>
      <xdr:row>99</xdr:row>
      <xdr:rowOff>95760</xdr:rowOff>
    </xdr:to>
    <xdr:graphicFrame>
      <xdr:nvGraphicFramePr>
        <xdr:cNvPr id="5" name="Grafico 3"/>
        <xdr:cNvGraphicFramePr/>
      </xdr:nvGraphicFramePr>
      <xdr:xfrm>
        <a:off x="90000" y="14420520"/>
        <a:ext cx="6861600" cy="3186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36000</xdr:colOff>
      <xdr:row>105</xdr:row>
      <xdr:rowOff>124560</xdr:rowOff>
    </xdr:from>
    <xdr:to>
      <xdr:col>6</xdr:col>
      <xdr:colOff>412560</xdr:colOff>
      <xdr:row>125</xdr:row>
      <xdr:rowOff>145080</xdr:rowOff>
    </xdr:to>
    <xdr:graphicFrame>
      <xdr:nvGraphicFramePr>
        <xdr:cNvPr id="6" name="Grafico 4"/>
        <xdr:cNvGraphicFramePr/>
      </xdr:nvGraphicFramePr>
      <xdr:xfrm>
        <a:off x="36000" y="18715320"/>
        <a:ext cx="6888960" cy="363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132</xdr:row>
      <xdr:rowOff>1800</xdr:rowOff>
    </xdr:from>
    <xdr:to>
      <xdr:col>6</xdr:col>
      <xdr:colOff>331560</xdr:colOff>
      <xdr:row>151</xdr:row>
      <xdr:rowOff>150480</xdr:rowOff>
    </xdr:to>
    <xdr:graphicFrame>
      <xdr:nvGraphicFramePr>
        <xdr:cNvPr id="7" name="Grafico 5"/>
        <xdr:cNvGraphicFramePr/>
      </xdr:nvGraphicFramePr>
      <xdr:xfrm>
        <a:off x="0" y="23473080"/>
        <a:ext cx="6843960" cy="358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015625" defaultRowHeight="13.8" zeroHeight="false" outlineLevelRow="0" outlineLevelCol="0"/>
  <cols>
    <col collapsed="false" customWidth="true" hidden="false" outlineLevel="0" max="1" min="1" style="0" width="8.98"/>
    <col collapsed="false" customWidth="true" hidden="false" outlineLevel="0" max="2" min="2" style="0" width="14.96"/>
    <col collapsed="false" customWidth="true" hidden="false" outlineLevel="0" max="3" min="3" style="0" width="13.7"/>
    <col collapsed="false" customWidth="true" hidden="false" outlineLevel="0" max="4" min="4" style="0" width="11.05"/>
    <col collapsed="false" customWidth="true" hidden="false" outlineLevel="0" max="9" min="7" style="0" width="18.78"/>
  </cols>
  <sheetData>
    <row r="1" customFormat="false" ht="15" hidden="false" customHeight="false" outlineLevel="0" collapsed="false">
      <c r="B1" s="1" t="s">
        <v>0</v>
      </c>
      <c r="C1" s="1" t="s">
        <v>1</v>
      </c>
      <c r="D1" s="1" t="s">
        <v>2</v>
      </c>
      <c r="E1" s="2"/>
      <c r="G1" s="3" t="s">
        <v>3</v>
      </c>
      <c r="H1" s="3"/>
      <c r="I1" s="3"/>
    </row>
    <row r="2" customFormat="false" ht="15" hidden="false" customHeight="false" outlineLevel="0" collapsed="false">
      <c r="A2" s="4" t="n">
        <v>2000</v>
      </c>
      <c r="B2" s="5" t="n">
        <v>36993866</v>
      </c>
      <c r="C2" s="5" t="n">
        <v>20850151</v>
      </c>
      <c r="D2" s="5" t="n">
        <v>4289731</v>
      </c>
      <c r="G2" s="1" t="s">
        <v>0</v>
      </c>
      <c r="H2" s="1" t="s">
        <v>1</v>
      </c>
      <c r="I2" s="1" t="s">
        <v>2</v>
      </c>
    </row>
    <row r="3" customFormat="false" ht="15" hidden="false" customHeight="false" outlineLevel="0" collapsed="false">
      <c r="A3" s="4" t="n">
        <v>2001</v>
      </c>
      <c r="B3" s="5" t="n">
        <v>36486400</v>
      </c>
      <c r="C3" s="5" t="n">
        <v>20507342</v>
      </c>
      <c r="D3" s="5" t="n">
        <v>4213294</v>
      </c>
      <c r="F3" s="4" t="n">
        <v>2001</v>
      </c>
      <c r="G3" s="5" t="n">
        <f aca="false">B3/B2*100-100</f>
        <v>-1.37175714481963</v>
      </c>
      <c r="H3" s="6" t="n">
        <f aca="false">C3/C2*100-100</f>
        <v>-1.6441559583909</v>
      </c>
      <c r="I3" s="6" t="n">
        <f aca="false">D3/D2*100-100</f>
        <v>-1.78185998143007</v>
      </c>
    </row>
    <row r="4" customFormat="false" ht="15" hidden="false" customHeight="false" outlineLevel="0" collapsed="false">
      <c r="A4" s="4" t="n">
        <v>2002</v>
      </c>
      <c r="B4" s="5" t="n">
        <v>36763708</v>
      </c>
      <c r="C4" s="5" t="n">
        <v>20557362</v>
      </c>
      <c r="D4" s="5" t="n">
        <v>4231334</v>
      </c>
      <c r="F4" s="4" t="n">
        <v>2002</v>
      </c>
      <c r="G4" s="6" t="n">
        <f aca="false">B4/B3*100-100</f>
        <v>0.760031134888607</v>
      </c>
      <c r="H4" s="6" t="n">
        <f aca="false">C4/C3*100-100</f>
        <v>0.243912643579051</v>
      </c>
      <c r="I4" s="6" t="n">
        <f aca="false">D4/D3*100-100</f>
        <v>0.42816855410517</v>
      </c>
    </row>
    <row r="5" customFormat="false" ht="15" hidden="false" customHeight="false" outlineLevel="0" collapsed="false">
      <c r="A5" s="4" t="n">
        <v>2003</v>
      </c>
      <c r="B5" s="5" t="n">
        <v>37224613</v>
      </c>
      <c r="C5" s="5" t="n">
        <v>20663632</v>
      </c>
      <c r="D5" s="5" t="n">
        <v>4270215</v>
      </c>
      <c r="F5" s="4" t="n">
        <v>2003</v>
      </c>
      <c r="G5" s="6" t="n">
        <f aca="false">B5/B4*100-100</f>
        <v>1.25369562830822</v>
      </c>
      <c r="H5" s="6" t="n">
        <f aca="false">C5/C4*100-100</f>
        <v>0.51694375961273</v>
      </c>
      <c r="I5" s="6" t="n">
        <f aca="false">D5/D4*100-100</f>
        <v>0.91888279204619</v>
      </c>
    </row>
    <row r="6" customFormat="false" ht="15" hidden="false" customHeight="false" outlineLevel="0" collapsed="false">
      <c r="A6" s="4" t="n">
        <v>2004</v>
      </c>
      <c r="B6" s="5" t="n">
        <v>37715050</v>
      </c>
      <c r="C6" s="5" t="n">
        <v>20747325</v>
      </c>
      <c r="D6" s="5" t="n">
        <v>4330172</v>
      </c>
      <c r="F6" s="4" t="n">
        <v>2004</v>
      </c>
      <c r="G6" s="6" t="n">
        <f aca="false">B6/B5*100-100</f>
        <v>1.31750731700018</v>
      </c>
      <c r="H6" s="6" t="n">
        <f aca="false">C6/C5*100-100</f>
        <v>0.405025602469109</v>
      </c>
      <c r="I6" s="6" t="n">
        <f aca="false">D6/D5*100-100</f>
        <v>1.40407450210351</v>
      </c>
    </row>
    <row r="7" customFormat="false" ht="15" hidden="false" customHeight="false" outlineLevel="0" collapsed="false">
      <c r="A7" s="4" t="n">
        <v>2005</v>
      </c>
      <c r="B7" s="5" t="n">
        <v>37991660</v>
      </c>
      <c r="C7" s="5" t="n">
        <v>20760051</v>
      </c>
      <c r="D7" s="5" t="n">
        <v>4341733</v>
      </c>
      <c r="F7" s="4" t="n">
        <v>2005</v>
      </c>
      <c r="G7" s="6" t="n">
        <f aca="false">B7/B6*100-100</f>
        <v>0.733420743178129</v>
      </c>
      <c r="H7" s="6" t="n">
        <f aca="false">C7/C6*100-100</f>
        <v>0.0613380279144309</v>
      </c>
      <c r="I7" s="6" t="n">
        <f aca="false">D7/D6*100-100</f>
        <v>0.266987085039588</v>
      </c>
    </row>
    <row r="8" customFormat="false" ht="15" hidden="false" customHeight="false" outlineLevel="0" collapsed="false">
      <c r="A8" s="4" t="n">
        <v>2006</v>
      </c>
      <c r="B8" s="5" t="n">
        <v>38375666</v>
      </c>
      <c r="C8" s="5" t="n">
        <v>20755621</v>
      </c>
      <c r="D8" s="5" t="n">
        <v>4352828</v>
      </c>
      <c r="F8" s="4" t="n">
        <v>2006</v>
      </c>
      <c r="G8" s="6" t="n">
        <f aca="false">B8/B7*100-100</f>
        <v>1.01076394134923</v>
      </c>
      <c r="H8" s="6" t="n">
        <f aca="false">C8/C7*100-100</f>
        <v>-0.0213390612576063</v>
      </c>
      <c r="I8" s="6" t="n">
        <f aca="false">D8/D7*100-100</f>
        <v>0.255543120684763</v>
      </c>
    </row>
    <row r="9" customFormat="false" ht="15" hidden="false" customHeight="false" outlineLevel="0" collapsed="false">
      <c r="A9" s="4" t="n">
        <v>2007</v>
      </c>
      <c r="B9" s="5" t="n">
        <v>38792521</v>
      </c>
      <c r="C9" s="5" t="n">
        <v>20826769</v>
      </c>
      <c r="D9" s="5" t="n">
        <v>4401266</v>
      </c>
      <c r="F9" s="4" t="n">
        <v>2007</v>
      </c>
      <c r="G9" s="6" t="n">
        <f aca="false">B9/B8*100-100</f>
        <v>1.08624824908577</v>
      </c>
      <c r="H9" s="6" t="n">
        <f aca="false">C9/C8*100-100</f>
        <v>0.342789069043036</v>
      </c>
      <c r="I9" s="6" t="n">
        <f aca="false">D9/D8*100-100</f>
        <v>1.1127937975036</v>
      </c>
    </row>
    <row r="10" customFormat="false" ht="15" hidden="false" customHeight="false" outlineLevel="0" collapsed="false">
      <c r="A10" s="4" t="n">
        <v>2008</v>
      </c>
      <c r="B10" s="5" t="n">
        <v>39188824</v>
      </c>
      <c r="C10" s="5" t="n">
        <v>20856244</v>
      </c>
      <c r="D10" s="5" t="n">
        <v>4432571</v>
      </c>
      <c r="F10" s="4" t="n">
        <v>2008</v>
      </c>
      <c r="G10" s="6" t="n">
        <f aca="false">B10/B9*100-100</f>
        <v>1.02159640514212</v>
      </c>
      <c r="H10" s="6" t="n">
        <f aca="false">C10/C9*100-100</f>
        <v>0.141524592700875</v>
      </c>
      <c r="I10" s="6" t="n">
        <f aca="false">D10/D9*100-100</f>
        <v>0.711272620196098</v>
      </c>
    </row>
    <row r="11" customFormat="false" ht="15" hidden="false" customHeight="false" outlineLevel="0" collapsed="false">
      <c r="A11" s="4" t="n">
        <v>2009</v>
      </c>
      <c r="B11" s="5" t="n">
        <v>39458899</v>
      </c>
      <c r="C11" s="5" t="n">
        <v>20881429</v>
      </c>
      <c r="D11" s="5" t="n">
        <v>4446230</v>
      </c>
      <c r="F11" s="4" t="n">
        <v>2009</v>
      </c>
      <c r="G11" s="6" t="n">
        <f aca="false">B11/B10*100-100</f>
        <v>0.689163318603292</v>
      </c>
      <c r="H11" s="6" t="n">
        <f aca="false">C11/C10*100-100</f>
        <v>0.12075520405304</v>
      </c>
      <c r="I11" s="6" t="n">
        <f aca="false">D11/D10*100-100</f>
        <v>0.308150732385329</v>
      </c>
    </row>
    <row r="12" customFormat="false" ht="15" hidden="false" customHeight="false" outlineLevel="0" collapsed="false">
      <c r="A12" s="4" t="n">
        <v>2010</v>
      </c>
      <c r="B12" s="5" t="n">
        <v>39713583</v>
      </c>
      <c r="C12" s="5" t="n">
        <v>20912859</v>
      </c>
      <c r="D12" s="5" t="n">
        <v>4457335</v>
      </c>
      <c r="F12" s="4" t="n">
        <v>2010</v>
      </c>
      <c r="G12" s="6" t="n">
        <f aca="false">B12/B11*100-100</f>
        <v>0.645441222270279</v>
      </c>
      <c r="H12" s="6" t="n">
        <f aca="false">C12/C11*100-100</f>
        <v>0.150516518768896</v>
      </c>
      <c r="I12" s="6" t="n">
        <f aca="false">D12/D11*100-100</f>
        <v>0.249762158053016</v>
      </c>
    </row>
    <row r="13" customFormat="false" ht="15" hidden="false" customHeight="false" outlineLevel="0" collapsed="false">
      <c r="A13" s="4" t="n">
        <v>2011</v>
      </c>
      <c r="B13" s="5" t="n">
        <v>38786470</v>
      </c>
      <c r="C13" s="5" t="n">
        <v>20607737</v>
      </c>
      <c r="D13" s="5" t="n">
        <v>4357663</v>
      </c>
      <c r="F13" s="4" t="n">
        <v>2011</v>
      </c>
      <c r="G13" s="6" t="n">
        <f aca="false">B13/B12*100-100</f>
        <v>-2.33449850143211</v>
      </c>
      <c r="H13" s="6" t="n">
        <f aca="false">C13/C12*100-100</f>
        <v>-1.4590161966855</v>
      </c>
      <c r="I13" s="6" t="n">
        <f aca="false">D13/D12*100-100</f>
        <v>-2.23613437177147</v>
      </c>
    </row>
    <row r="14" customFormat="false" ht="15" hidden="false" customHeight="false" outlineLevel="0" collapsed="false">
      <c r="A14" s="4" t="n">
        <v>2012</v>
      </c>
      <c r="B14" s="5" t="n">
        <v>39064083</v>
      </c>
      <c r="C14" s="5" t="n">
        <v>20621144</v>
      </c>
      <c r="D14" s="5" t="n">
        <v>4374052</v>
      </c>
      <c r="F14" s="4" t="n">
        <v>2012</v>
      </c>
      <c r="G14" s="6" t="n">
        <f aca="false">B14/B13*100-100</f>
        <v>0.715747011780138</v>
      </c>
      <c r="H14" s="6" t="n">
        <f aca="false">C14/C13*100-100</f>
        <v>0.0650580895903374</v>
      </c>
      <c r="I14" s="6" t="n">
        <f aca="false">D14/D13*100-100</f>
        <v>0.37609608636555</v>
      </c>
    </row>
    <row r="15" customFormat="false" ht="15" hidden="false" customHeight="false" outlineLevel="0" collapsed="false">
      <c r="A15" s="4" t="n">
        <v>2013</v>
      </c>
      <c r="B15" s="5" t="n">
        <v>39856053</v>
      </c>
      <c r="C15" s="5" t="n">
        <v>20926615</v>
      </c>
      <c r="D15" s="5" t="n">
        <v>4436798</v>
      </c>
      <c r="F15" s="4" t="n">
        <v>2013</v>
      </c>
      <c r="G15" s="6" t="n">
        <f aca="false">B15/B14*100-100</f>
        <v>2.02736104159926</v>
      </c>
      <c r="H15" s="6" t="n">
        <f aca="false">C15/C14*100-100</f>
        <v>1.48134846446928</v>
      </c>
      <c r="I15" s="6" t="n">
        <f aca="false">D15/D14*100-100</f>
        <v>1.4345051224814</v>
      </c>
    </row>
    <row r="16" customFormat="false" ht="15" hidden="false" customHeight="false" outlineLevel="0" collapsed="false">
      <c r="A16" s="4" t="n">
        <v>2014</v>
      </c>
      <c r="B16" s="5" t="n">
        <v>39890440</v>
      </c>
      <c r="C16" s="5" t="n">
        <v>20905172</v>
      </c>
      <c r="D16" s="5" t="n">
        <v>4424467</v>
      </c>
      <c r="F16" s="4" t="n">
        <v>2014</v>
      </c>
      <c r="G16" s="6" t="n">
        <f aca="false">B16/B15*100-100</f>
        <v>0.0862779864328331</v>
      </c>
      <c r="H16" s="6" t="n">
        <f aca="false">C16/C15*100-100</f>
        <v>-0.102467599274888</v>
      </c>
      <c r="I16" s="6" t="n">
        <f aca="false">D16/D15*100-100</f>
        <v>-0.277925657196917</v>
      </c>
    </row>
    <row r="17" customFormat="false" ht="15" hidden="false" customHeight="false" outlineLevel="0" collapsed="false">
      <c r="A17" s="4" t="n">
        <v>2015</v>
      </c>
      <c r="B17" s="5" t="n">
        <v>39822381</v>
      </c>
      <c r="C17" s="5" t="n">
        <v>20843170</v>
      </c>
      <c r="D17" s="5" t="n">
        <v>4404246</v>
      </c>
      <c r="F17" s="4" t="n">
        <v>2015</v>
      </c>
      <c r="G17" s="6" t="n">
        <f aca="false">B17/B16*100-100</f>
        <v>-0.170614813975476</v>
      </c>
      <c r="H17" s="6" t="n">
        <f aca="false">C17/C16*100-100</f>
        <v>-0.296586892468525</v>
      </c>
      <c r="I17" s="6" t="n">
        <f aca="false">D17/D16*100-100</f>
        <v>-0.45702680119436</v>
      </c>
    </row>
    <row r="18" customFormat="false" ht="15" hidden="false" customHeight="false" outlineLevel="0" collapsed="false">
      <c r="A18" s="4" t="n">
        <v>2016</v>
      </c>
      <c r="B18" s="5" t="n">
        <v>39808508</v>
      </c>
      <c r="C18" s="5" t="n">
        <v>20780937</v>
      </c>
      <c r="D18" s="5" t="n">
        <v>4392526</v>
      </c>
      <c r="F18" s="4" t="n">
        <v>2016</v>
      </c>
      <c r="G18" s="6" t="n">
        <f aca="false">B18/B17*100-100</f>
        <v>-0.0348371936876362</v>
      </c>
      <c r="H18" s="6" t="n">
        <f aca="false">C18/C17*100-100</f>
        <v>-0.298577423683639</v>
      </c>
      <c r="I18" s="6" t="n">
        <f aca="false">D18/D17*100-100</f>
        <v>-0.266106843259891</v>
      </c>
    </row>
    <row r="19" customFormat="false" ht="15" hidden="false" customHeight="false" outlineLevel="0" collapsed="false">
      <c r="A19" s="4" t="n">
        <v>2017</v>
      </c>
      <c r="B19" s="5" t="n">
        <v>39786212</v>
      </c>
      <c r="C19" s="5" t="n">
        <v>20697761</v>
      </c>
      <c r="D19" s="5" t="n">
        <v>4375865</v>
      </c>
      <c r="F19" s="4" t="n">
        <v>2017</v>
      </c>
      <c r="G19" s="6" t="n">
        <f aca="false">B19/B18*100-100</f>
        <v>-0.0560081277097879</v>
      </c>
      <c r="H19" s="6" t="n">
        <f aca="false">C19/C18*100-100</f>
        <v>-0.400251441982618</v>
      </c>
      <c r="I19" s="6" t="n">
        <f aca="false">D19/D18*100-100</f>
        <v>-0.379303389439244</v>
      </c>
    </row>
    <row r="20" customFormat="false" ht="15" hidden="false" customHeight="false" outlineLevel="0" collapsed="false">
      <c r="A20" s="4" t="n">
        <v>2018</v>
      </c>
      <c r="B20" s="5" t="n">
        <v>39495006</v>
      </c>
      <c r="C20" s="5" t="n">
        <v>20321667</v>
      </c>
      <c r="D20" s="5" t="n">
        <v>4328565</v>
      </c>
      <c r="F20" s="4" t="n">
        <v>2018</v>
      </c>
      <c r="G20" s="6" t="n">
        <f aca="false">B20/B19*100-100</f>
        <v>-0.731926929862041</v>
      </c>
      <c r="H20" s="6" t="n">
        <f aca="false">C20/C19*100-100</f>
        <v>-1.81707576969316</v>
      </c>
      <c r="I20" s="6" t="n">
        <f aca="false">D20/D19*100-100</f>
        <v>-1.08092914200964</v>
      </c>
    </row>
    <row r="21" customFormat="false" ht="15" hidden="false" customHeight="false" outlineLevel="0" collapsed="false">
      <c r="A21" s="4" t="n">
        <v>2019</v>
      </c>
      <c r="B21" s="5" t="n">
        <v>39447308</v>
      </c>
      <c r="C21" s="5" t="n">
        <v>20194180</v>
      </c>
      <c r="D21" s="5" t="n">
        <v>4311217</v>
      </c>
      <c r="F21" s="4" t="n">
        <v>2019</v>
      </c>
      <c r="G21" s="6" t="n">
        <f aca="false">B21/B20*100-100</f>
        <v>-0.120769699338695</v>
      </c>
      <c r="H21" s="6" t="n">
        <f aca="false">C21/C20*100-100</f>
        <v>-0.62734518777421</v>
      </c>
      <c r="I21" s="6" t="n">
        <f aca="false">D21/D20*100-100</f>
        <v>-0.400779473104834</v>
      </c>
    </row>
    <row r="22" customFormat="false" ht="15" hidden="false" customHeight="false" outlineLevel="0" collapsed="false">
      <c r="A22" s="4" t="n">
        <v>2020</v>
      </c>
      <c r="B22" s="5" t="n">
        <v>39273390</v>
      </c>
      <c r="C22" s="5" t="n">
        <v>19962823</v>
      </c>
      <c r="D22" s="5" t="n">
        <v>4274945</v>
      </c>
      <c r="F22" s="4" t="n">
        <v>2020</v>
      </c>
      <c r="G22" s="6" t="n">
        <f aca="false">B22/B21*100-100</f>
        <v>-0.440886866094886</v>
      </c>
      <c r="H22" s="6" t="n">
        <f aca="false">C22/C21*100-100</f>
        <v>-1.14566176987627</v>
      </c>
      <c r="I22" s="6" t="n">
        <f aca="false">D22/D21*100-100</f>
        <v>-0.841340159866689</v>
      </c>
    </row>
    <row r="24" customFormat="false" ht="13.8" hidden="false" customHeight="false" outlineLevel="0" collapsed="false">
      <c r="F24" s="7" t="s">
        <v>4</v>
      </c>
    </row>
  </sheetData>
  <mergeCells count="1">
    <mergeCell ref="G1:I1"/>
  </mergeCells>
  <printOptions headings="false" gridLines="false" gridLinesSet="true" horizontalCentered="false" verticalCentered="false"/>
  <pageMargins left="0.7" right="0.7" top="0.577083333333333" bottom="0.75" header="0.410416666666667" footer="0.511805555555555"/>
  <pageSetup paperSize="9" scale="69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47" activeCellId="0" sqref="K47"/>
    </sheetView>
  </sheetViews>
  <sheetFormatPr defaultColWidth="8.6015625" defaultRowHeight="14.25" zeroHeight="false" outlineLevelRow="0" outlineLevelCol="0"/>
  <cols>
    <col collapsed="false" customWidth="true" hidden="false" outlineLevel="0" max="1" min="1" style="0" width="13.81"/>
    <col collapsed="false" customWidth="true" hidden="false" outlineLevel="0" max="5" min="5" style="0" width="12.2"/>
    <col collapsed="false" customWidth="true" hidden="false" outlineLevel="0" max="7" min="7" style="0" width="9.88"/>
    <col collapsed="false" customWidth="true" hidden="false" outlineLevel="0" max="8" min="8" style="0" width="10.36"/>
    <col collapsed="false" customWidth="true" hidden="false" outlineLevel="0" max="9" min="9" style="0" width="13.24"/>
    <col collapsed="false" customWidth="true" hidden="false" outlineLevel="0" max="10" min="10" style="0" width="11.4"/>
    <col collapsed="false" customWidth="true" hidden="false" outlineLevel="0" max="11" min="11" style="0" width="12.53"/>
    <col collapsed="false" customWidth="true" hidden="false" outlineLevel="0" max="13" min="13" style="0" width="11.74"/>
    <col collapsed="false" customWidth="true" hidden="false" outlineLevel="0" max="14" min="14" style="0" width="12.07"/>
    <col collapsed="false" customWidth="true" hidden="false" outlineLevel="0" max="15" min="15" style="0" width="11.62"/>
    <col collapsed="false" customWidth="true" hidden="false" outlineLevel="0" max="16" min="16" style="0" width="13.81"/>
  </cols>
  <sheetData>
    <row r="1" customFormat="false" ht="15" hidden="true" customHeight="false" outlineLevel="0" collapsed="false">
      <c r="A1" s="0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customFormat="false" ht="15" hidden="true" customHeight="false" outlineLevel="0" collapsed="false">
      <c r="A2" s="0" t="s">
        <v>6</v>
      </c>
      <c r="B2" s="8" t="s">
        <v>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customFormat="false" ht="15" hidden="true" customHeight="false" outlineLevel="0" collapsed="false">
      <c r="A3" s="0" t="s">
        <v>8</v>
      </c>
      <c r="B3" s="8" t="s">
        <v>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customFormat="false" ht="15" hidden="true" customHeight="false" outlineLevel="0" collapsed="false">
      <c r="A4" s="0" t="s">
        <v>10</v>
      </c>
      <c r="B4" s="8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customFormat="false" ht="15" hidden="true" customHeight="false" outlineLevel="0" collapsed="false">
      <c r="A5" s="0" t="s">
        <v>12</v>
      </c>
      <c r="B5" s="8" t="s">
        <v>13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customFormat="false" ht="15" hidden="false" customHeight="false" outlineLevel="0" collapsed="false">
      <c r="A6" s="5"/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23</v>
      </c>
      <c r="L6" s="4" t="s">
        <v>24</v>
      </c>
      <c r="M6" s="4" t="s">
        <v>25</v>
      </c>
      <c r="N6" s="4" t="s">
        <v>26</v>
      </c>
      <c r="O6" s="4" t="s">
        <v>27</v>
      </c>
      <c r="P6" s="4" t="s">
        <v>28</v>
      </c>
      <c r="Q6" s="4" t="s">
        <v>29</v>
      </c>
      <c r="R6" s="4" t="s">
        <v>30</v>
      </c>
      <c r="S6" s="4" t="s">
        <v>31</v>
      </c>
      <c r="T6" s="4" t="s">
        <v>32</v>
      </c>
      <c r="U6" s="4" t="s">
        <v>33</v>
      </c>
      <c r="V6" s="4" t="s">
        <v>34</v>
      </c>
      <c r="W6" s="4" t="s">
        <v>35</v>
      </c>
    </row>
    <row r="7" customFormat="false" ht="15" hidden="false" customHeight="false" outlineLevel="0" collapsed="false">
      <c r="A7" s="1" t="s">
        <v>36</v>
      </c>
      <c r="B7" s="5" t="n">
        <v>1660303.9</v>
      </c>
      <c r="C7" s="5" t="n">
        <v>1692702.6</v>
      </c>
      <c r="D7" s="5" t="n">
        <v>1697001.1</v>
      </c>
      <c r="E7" s="5" t="n">
        <v>1699353.6</v>
      </c>
      <c r="F7" s="5" t="n">
        <v>1723545.5</v>
      </c>
      <c r="G7" s="5" t="n">
        <v>1737641.5</v>
      </c>
      <c r="H7" s="5" t="n">
        <v>1768756.4</v>
      </c>
      <c r="I7" s="5" t="n">
        <v>1795059.1</v>
      </c>
      <c r="J7" s="5" t="n">
        <v>1777790.4</v>
      </c>
      <c r="K7" s="5" t="n">
        <v>1683906.4</v>
      </c>
      <c r="L7" s="5" t="n">
        <v>1712756.7</v>
      </c>
      <c r="M7" s="5" t="n">
        <v>1724871.6</v>
      </c>
      <c r="N7" s="5" t="n">
        <v>1673454.9</v>
      </c>
      <c r="O7" s="5" t="n">
        <v>1642645.5</v>
      </c>
      <c r="P7" s="5" t="n">
        <v>1642570.8</v>
      </c>
      <c r="Q7" s="5" t="n">
        <v>1655355</v>
      </c>
      <c r="R7" s="5" t="n">
        <v>1676766.4</v>
      </c>
      <c r="S7" s="5" t="n">
        <v>1704732.5</v>
      </c>
      <c r="T7" s="5" t="n">
        <v>1720515.2</v>
      </c>
      <c r="U7" s="5" t="n">
        <v>1728828.7</v>
      </c>
      <c r="V7" s="5" t="n">
        <v>1572543.4</v>
      </c>
      <c r="W7" s="5" t="n">
        <v>1678490</v>
      </c>
    </row>
    <row r="8" customFormat="false" ht="15" hidden="false" customHeight="false" outlineLevel="0" collapsed="false">
      <c r="A8" s="1" t="s">
        <v>37</v>
      </c>
      <c r="B8" s="5" t="n">
        <v>1251810.1</v>
      </c>
      <c r="C8" s="5" t="n">
        <v>1277161.7</v>
      </c>
      <c r="D8" s="5" t="n">
        <v>1283439.1</v>
      </c>
      <c r="E8" s="5" t="n">
        <v>1288224</v>
      </c>
      <c r="F8" s="5" t="n">
        <v>1310470.1</v>
      </c>
      <c r="G8" s="5" t="n">
        <v>1322320.1</v>
      </c>
      <c r="H8" s="5" t="n">
        <v>1346905.4</v>
      </c>
      <c r="I8" s="5" t="n">
        <v>1370161.9</v>
      </c>
      <c r="J8" s="5" t="n">
        <v>1360029.9</v>
      </c>
      <c r="K8" s="5" t="n">
        <v>1285292.8</v>
      </c>
      <c r="L8" s="5" t="n">
        <v>1316500.2</v>
      </c>
      <c r="M8" s="5" t="n">
        <v>1330112.7</v>
      </c>
      <c r="N8" s="5" t="n">
        <v>1287250.1</v>
      </c>
      <c r="O8" s="5" t="n">
        <v>1267643.5</v>
      </c>
      <c r="P8" s="5" t="n">
        <v>1271140.6</v>
      </c>
      <c r="Q8" s="5" t="n">
        <v>1278809.3</v>
      </c>
      <c r="R8" s="5" t="n">
        <v>1299212.5</v>
      </c>
      <c r="S8" s="5" t="n">
        <v>1324116.8</v>
      </c>
      <c r="T8" s="5" t="n">
        <v>1339510.7</v>
      </c>
      <c r="U8" s="5" t="n">
        <v>1346881.4</v>
      </c>
      <c r="V8" s="5" t="n">
        <v>1223535.4</v>
      </c>
      <c r="W8" s="5" t="n">
        <v>1308452</v>
      </c>
    </row>
    <row r="9" customFormat="false" ht="15" hidden="false" customHeight="false" outlineLevel="0" collapsed="false">
      <c r="A9" s="1" t="s">
        <v>2</v>
      </c>
      <c r="B9" s="5" t="n">
        <v>132225.9</v>
      </c>
      <c r="C9" s="5" t="n">
        <v>134396.5</v>
      </c>
      <c r="D9" s="5" t="n">
        <v>134386.3</v>
      </c>
      <c r="E9" s="5" t="n">
        <v>135261.1</v>
      </c>
      <c r="F9" s="5" t="n">
        <v>137039.1</v>
      </c>
      <c r="G9" s="5" t="n">
        <v>138542.2</v>
      </c>
      <c r="H9" s="5" t="n">
        <v>141029.6</v>
      </c>
      <c r="I9" s="5" t="n">
        <v>142160.9</v>
      </c>
      <c r="J9" s="5" t="n">
        <v>139333.8</v>
      </c>
      <c r="K9" s="5" t="n">
        <v>127621.4</v>
      </c>
      <c r="L9" s="5" t="n">
        <v>132224.7</v>
      </c>
      <c r="M9" s="5" t="n">
        <v>133596.3</v>
      </c>
      <c r="N9" s="5" t="n">
        <v>127080.4</v>
      </c>
      <c r="O9" s="5" t="n">
        <v>126991.8</v>
      </c>
      <c r="P9" s="5" t="n">
        <v>125576</v>
      </c>
      <c r="Q9" s="5" t="n">
        <v>127078.3</v>
      </c>
      <c r="R9" s="5" t="n">
        <v>128671.4</v>
      </c>
      <c r="S9" s="5" t="n">
        <v>132447.3</v>
      </c>
      <c r="T9" s="5" t="n">
        <v>133724.2</v>
      </c>
      <c r="U9" s="5" t="n">
        <v>133115.6</v>
      </c>
      <c r="V9" s="5" t="n">
        <v>120196.8</v>
      </c>
      <c r="W9" s="5" t="n">
        <v>128694.9</v>
      </c>
    </row>
    <row r="10" customFormat="false" ht="15" hidden="false" customHeight="false" outlineLevel="0" collapsed="false">
      <c r="A10" s="1" t="s">
        <v>1</v>
      </c>
      <c r="B10" s="5" t="n">
        <v>407368</v>
      </c>
      <c r="C10" s="5" t="n">
        <v>414684.2</v>
      </c>
      <c r="D10" s="5" t="n">
        <v>412878.5</v>
      </c>
      <c r="E10" s="5" t="n">
        <v>410239.7</v>
      </c>
      <c r="F10" s="5" t="n">
        <v>411886.4</v>
      </c>
      <c r="G10" s="5" t="n">
        <v>414171.9</v>
      </c>
      <c r="H10" s="5" t="n">
        <v>420611.6</v>
      </c>
      <c r="I10" s="5" t="n">
        <v>423606.6</v>
      </c>
      <c r="J10" s="5" t="n">
        <v>416399.1</v>
      </c>
      <c r="K10" s="5" t="n">
        <v>397372.7</v>
      </c>
      <c r="L10" s="5" t="n">
        <v>395117.9</v>
      </c>
      <c r="M10" s="5" t="n">
        <v>393491.3</v>
      </c>
      <c r="N10" s="5" t="n">
        <v>384996</v>
      </c>
      <c r="O10" s="5" t="n">
        <v>373686.5</v>
      </c>
      <c r="P10" s="5" t="n">
        <v>370178.1</v>
      </c>
      <c r="Q10" s="5" t="n">
        <v>375394.8</v>
      </c>
      <c r="R10" s="5" t="n">
        <v>375997.5</v>
      </c>
      <c r="S10" s="5" t="n">
        <v>378882.9</v>
      </c>
      <c r="T10" s="5" t="n">
        <v>379265.3</v>
      </c>
      <c r="U10" s="5" t="n">
        <v>380419</v>
      </c>
      <c r="V10" s="5" t="n">
        <v>347477.3</v>
      </c>
      <c r="W10" s="5" t="n">
        <v>368428.6</v>
      </c>
    </row>
    <row r="12" customFormat="false" ht="15" hidden="false" customHeight="false" outlineLevel="0" collapsed="false">
      <c r="A12" s="5"/>
      <c r="B12" s="4" t="s">
        <v>36</v>
      </c>
      <c r="C12" s="4" t="s">
        <v>37</v>
      </c>
      <c r="D12" s="4" t="s">
        <v>2</v>
      </c>
      <c r="E12" s="4" t="s">
        <v>1</v>
      </c>
      <c r="F12" s="9"/>
      <c r="G12" s="9"/>
      <c r="H12" s="9"/>
      <c r="I12" s="9"/>
      <c r="J12" s="9"/>
      <c r="K12" s="10"/>
    </row>
    <row r="13" customFormat="false" ht="15" hidden="false" customHeight="false" outlineLevel="0" collapsed="false">
      <c r="A13" s="4" t="s">
        <v>14</v>
      </c>
      <c r="B13" s="5" t="n">
        <v>1660303.9</v>
      </c>
      <c r="C13" s="5" t="n">
        <v>1251810.1</v>
      </c>
      <c r="D13" s="5" t="n">
        <v>132225.9</v>
      </c>
      <c r="E13" s="5" t="n">
        <v>407368</v>
      </c>
      <c r="G13" s="5"/>
      <c r="H13" s="4" t="s">
        <v>36</v>
      </c>
      <c r="I13" s="4" t="s">
        <v>37</v>
      </c>
      <c r="J13" s="4" t="s">
        <v>2</v>
      </c>
      <c r="K13" s="4" t="s">
        <v>1</v>
      </c>
      <c r="M13" s="5"/>
      <c r="N13" s="4" t="s">
        <v>37</v>
      </c>
      <c r="O13" s="4" t="s">
        <v>2</v>
      </c>
      <c r="P13" s="4" t="s">
        <v>1</v>
      </c>
    </row>
    <row r="14" customFormat="false" ht="15" hidden="false" customHeight="false" outlineLevel="0" collapsed="false">
      <c r="A14" s="4" t="s">
        <v>15</v>
      </c>
      <c r="B14" s="5" t="n">
        <v>1692702.6</v>
      </c>
      <c r="C14" s="5" t="n">
        <v>1277161.7</v>
      </c>
      <c r="D14" s="5" t="n">
        <v>134396.5</v>
      </c>
      <c r="E14" s="5" t="n">
        <v>414684.2</v>
      </c>
      <c r="G14" s="4" t="s">
        <v>15</v>
      </c>
      <c r="H14" s="5" t="n">
        <f aca="false">B14/B13*100-100</f>
        <v>1.9513716735834</v>
      </c>
      <c r="I14" s="5" t="n">
        <f aca="false">C14/C13*100-100</f>
        <v>2.02519535511017</v>
      </c>
      <c r="J14" s="5" t="n">
        <f aca="false">D14/D13*100-100</f>
        <v>1.64158459121853</v>
      </c>
      <c r="K14" s="5" t="n">
        <f aca="false">E14/E13*100-100</f>
        <v>1.7959682645667</v>
      </c>
      <c r="M14" s="4" t="s">
        <v>15</v>
      </c>
      <c r="N14" s="5" t="n">
        <v>2.02519535511017</v>
      </c>
      <c r="O14" s="5" t="n">
        <v>1.64158459121853</v>
      </c>
      <c r="P14" s="5" t="n">
        <v>1.7959682645667</v>
      </c>
    </row>
    <row r="15" customFormat="false" ht="15" hidden="false" customHeight="false" outlineLevel="0" collapsed="false">
      <c r="A15" s="4" t="s">
        <v>16</v>
      </c>
      <c r="B15" s="5" t="n">
        <v>1697001.1</v>
      </c>
      <c r="C15" s="5" t="n">
        <v>1283439.1</v>
      </c>
      <c r="D15" s="5" t="n">
        <v>134386.3</v>
      </c>
      <c r="E15" s="5" t="n">
        <v>412878.5</v>
      </c>
      <c r="G15" s="4" t="s">
        <v>16</v>
      </c>
      <c r="H15" s="5" t="n">
        <f aca="false">B15/B14*100-100</f>
        <v>0.253943013970684</v>
      </c>
      <c r="I15" s="5" t="n">
        <f aca="false">C15/C14*100-100</f>
        <v>0.491511763937183</v>
      </c>
      <c r="J15" s="5" t="n">
        <f aca="false">D15/D14*100-100</f>
        <v>-0.0075894833570942</v>
      </c>
      <c r="K15" s="5" t="n">
        <f aca="false">E15/E14*100-100</f>
        <v>-0.435439787674568</v>
      </c>
      <c r="M15" s="4" t="s">
        <v>16</v>
      </c>
      <c r="N15" s="5" t="n">
        <v>0.491511763937183</v>
      </c>
      <c r="O15" s="5" t="n">
        <v>-0.0075894833570942</v>
      </c>
      <c r="P15" s="5" t="n">
        <v>-0.435439787674568</v>
      </c>
    </row>
    <row r="16" customFormat="false" ht="15" hidden="false" customHeight="false" outlineLevel="0" collapsed="false">
      <c r="A16" s="4" t="s">
        <v>17</v>
      </c>
      <c r="B16" s="5" t="n">
        <v>1699353.6</v>
      </c>
      <c r="C16" s="5" t="n">
        <v>1288224</v>
      </c>
      <c r="D16" s="5" t="n">
        <v>135261.1</v>
      </c>
      <c r="E16" s="5" t="n">
        <v>410239.7</v>
      </c>
      <c r="G16" s="4" t="s">
        <v>17</v>
      </c>
      <c r="H16" s="5" t="n">
        <f aca="false">B16/B15*100-100</f>
        <v>0.138626898945432</v>
      </c>
      <c r="I16" s="5" t="n">
        <f aca="false">C16/C15*100-100</f>
        <v>0.372818624584511</v>
      </c>
      <c r="J16" s="5" t="n">
        <f aca="false">D16/D15*100-100</f>
        <v>0.650959212360206</v>
      </c>
      <c r="K16" s="5" t="n">
        <f aca="false">E16/E15*100-100</f>
        <v>-0.639122647461662</v>
      </c>
      <c r="M16" s="4" t="s">
        <v>17</v>
      </c>
      <c r="N16" s="5" t="n">
        <v>0.372818624584511</v>
      </c>
      <c r="O16" s="5" t="n">
        <v>0.650959212360206</v>
      </c>
      <c r="P16" s="5" t="n">
        <v>-0.639122647461662</v>
      </c>
    </row>
    <row r="17" customFormat="false" ht="15" hidden="false" customHeight="false" outlineLevel="0" collapsed="false">
      <c r="A17" s="4" t="s">
        <v>18</v>
      </c>
      <c r="B17" s="5" t="n">
        <v>1723545.5</v>
      </c>
      <c r="C17" s="5" t="n">
        <v>1310470.1</v>
      </c>
      <c r="D17" s="5" t="n">
        <v>137039.1</v>
      </c>
      <c r="E17" s="5" t="n">
        <v>411886.4</v>
      </c>
      <c r="G17" s="4" t="s">
        <v>18</v>
      </c>
      <c r="H17" s="5" t="n">
        <f aca="false">B17/B16*100-100</f>
        <v>1.42359424195175</v>
      </c>
      <c r="I17" s="5" t="n">
        <f aca="false">C17/C16*100-100</f>
        <v>1.72688134982737</v>
      </c>
      <c r="J17" s="5" t="n">
        <f aca="false">D17/D16*100-100</f>
        <v>1.3144947069039</v>
      </c>
      <c r="K17" s="5" t="n">
        <f aca="false">E17/E16*100-100</f>
        <v>0.401399474502355</v>
      </c>
      <c r="M17" s="4" t="s">
        <v>18</v>
      </c>
      <c r="N17" s="5" t="n">
        <v>1.72688134982737</v>
      </c>
      <c r="O17" s="5" t="n">
        <v>1.3144947069039</v>
      </c>
      <c r="P17" s="5" t="n">
        <v>0.401399474502355</v>
      </c>
    </row>
    <row r="18" customFormat="false" ht="15" hidden="false" customHeight="false" outlineLevel="0" collapsed="false">
      <c r="A18" s="4" t="s">
        <v>19</v>
      </c>
      <c r="B18" s="5" t="n">
        <v>1737641.5</v>
      </c>
      <c r="C18" s="5" t="n">
        <v>1322320.1</v>
      </c>
      <c r="D18" s="5" t="n">
        <v>138542.2</v>
      </c>
      <c r="E18" s="5" t="n">
        <v>414171.9</v>
      </c>
      <c r="G18" s="4" t="s">
        <v>19</v>
      </c>
      <c r="H18" s="5" t="n">
        <f aca="false">B18/B17*100-100</f>
        <v>0.817849021102134</v>
      </c>
      <c r="I18" s="5" t="n">
        <f aca="false">C18/C17*100-100</f>
        <v>0.904255656042821</v>
      </c>
      <c r="J18" s="5" t="n">
        <f aca="false">D18/D17*100-100</f>
        <v>1.09684024486442</v>
      </c>
      <c r="K18" s="5" t="n">
        <f aca="false">E18/E17*100-100</f>
        <v>0.554886007403994</v>
      </c>
      <c r="M18" s="4" t="s">
        <v>19</v>
      </c>
      <c r="N18" s="5" t="n">
        <v>0.904255656042821</v>
      </c>
      <c r="O18" s="5" t="n">
        <v>1.09684024486442</v>
      </c>
      <c r="P18" s="5" t="n">
        <v>0.554886007403994</v>
      </c>
    </row>
    <row r="19" customFormat="false" ht="15" hidden="false" customHeight="false" outlineLevel="0" collapsed="false">
      <c r="A19" s="4" t="s">
        <v>20</v>
      </c>
      <c r="B19" s="5" t="n">
        <v>1768756.4</v>
      </c>
      <c r="C19" s="5" t="n">
        <v>1346905.4</v>
      </c>
      <c r="D19" s="5" t="n">
        <v>141029.6</v>
      </c>
      <c r="E19" s="5" t="n">
        <v>420611.6</v>
      </c>
      <c r="G19" s="4" t="s">
        <v>20</v>
      </c>
      <c r="H19" s="5" t="n">
        <f aca="false">B19/B18*100-100</f>
        <v>1.79063978386796</v>
      </c>
      <c r="I19" s="5" t="n">
        <f aca="false">C19/C18*100-100</f>
        <v>1.85925480524722</v>
      </c>
      <c r="J19" s="5" t="n">
        <f aca="false">D19/D18*100-100</f>
        <v>1.79540962970125</v>
      </c>
      <c r="K19" s="5" t="n">
        <f aca="false">E19/E18*100-100</f>
        <v>1.55483749621834</v>
      </c>
      <c r="M19" s="4" t="s">
        <v>20</v>
      </c>
      <c r="N19" s="5" t="n">
        <v>1.85925480524722</v>
      </c>
      <c r="O19" s="5" t="n">
        <v>1.79540962970125</v>
      </c>
      <c r="P19" s="5" t="n">
        <v>1.55483749621834</v>
      </c>
    </row>
    <row r="20" customFormat="false" ht="15" hidden="false" customHeight="false" outlineLevel="0" collapsed="false">
      <c r="A20" s="4" t="s">
        <v>21</v>
      </c>
      <c r="B20" s="5" t="n">
        <v>1795059.1</v>
      </c>
      <c r="C20" s="5" t="n">
        <v>1370161.9</v>
      </c>
      <c r="D20" s="5" t="n">
        <v>142160.9</v>
      </c>
      <c r="E20" s="5" t="n">
        <v>423606.6</v>
      </c>
      <c r="G20" s="4" t="s">
        <v>21</v>
      </c>
      <c r="H20" s="5" t="n">
        <f aca="false">B20/B19*100-100</f>
        <v>1.48707306444236</v>
      </c>
      <c r="I20" s="5" t="n">
        <f aca="false">C20/C19*100-100</f>
        <v>1.72666172397852</v>
      </c>
      <c r="J20" s="5" t="n">
        <f aca="false">D20/D19*100-100</f>
        <v>0.802172026298024</v>
      </c>
      <c r="K20" s="5" t="n">
        <f aca="false">E20/E19*100-100</f>
        <v>0.712058345513995</v>
      </c>
      <c r="M20" s="4" t="s">
        <v>21</v>
      </c>
      <c r="N20" s="5" t="n">
        <v>1.72666172397852</v>
      </c>
      <c r="O20" s="5" t="n">
        <v>0.802172026298024</v>
      </c>
      <c r="P20" s="5" t="n">
        <v>0.712058345513995</v>
      </c>
    </row>
    <row r="21" customFormat="false" ht="15" hidden="false" customHeight="false" outlineLevel="0" collapsed="false">
      <c r="A21" s="4" t="s">
        <v>22</v>
      </c>
      <c r="B21" s="5" t="n">
        <v>1777790.4</v>
      </c>
      <c r="C21" s="5" t="n">
        <v>1360029.9</v>
      </c>
      <c r="D21" s="5" t="n">
        <v>139333.8</v>
      </c>
      <c r="E21" s="5" t="n">
        <v>416399.1</v>
      </c>
      <c r="G21" s="4" t="s">
        <v>22</v>
      </c>
      <c r="H21" s="5" t="n">
        <f aca="false">B21/B20*100-100</f>
        <v>-0.962012894171565</v>
      </c>
      <c r="I21" s="5" t="n">
        <f aca="false">C21/C20*100-100</f>
        <v>-0.739474656243175</v>
      </c>
      <c r="J21" s="5" t="n">
        <f aca="false">D21/D20*100-100</f>
        <v>-1.9886621426848</v>
      </c>
      <c r="K21" s="5" t="n">
        <f aca="false">E21/E20*100-100</f>
        <v>-1.70146074211308</v>
      </c>
      <c r="M21" s="4" t="s">
        <v>22</v>
      </c>
      <c r="N21" s="5" t="n">
        <v>-0.739474656243175</v>
      </c>
      <c r="O21" s="5" t="n">
        <v>-1.9886621426848</v>
      </c>
      <c r="P21" s="5" t="n">
        <v>-1.70146074211308</v>
      </c>
    </row>
    <row r="22" customFormat="false" ht="15" hidden="false" customHeight="false" outlineLevel="0" collapsed="false">
      <c r="A22" s="4" t="s">
        <v>23</v>
      </c>
      <c r="B22" s="5" t="n">
        <v>1683906.4</v>
      </c>
      <c r="C22" s="5" t="n">
        <v>1285292.8</v>
      </c>
      <c r="D22" s="5" t="n">
        <v>127621.4</v>
      </c>
      <c r="E22" s="5" t="n">
        <v>397372.7</v>
      </c>
      <c r="G22" s="4" t="s">
        <v>23</v>
      </c>
      <c r="H22" s="5" t="n">
        <f aca="false">B22/B21*100-100</f>
        <v>-5.2809375053437</v>
      </c>
      <c r="I22" s="5" t="n">
        <f aca="false">C22/C21*100-100</f>
        <v>-5.49525418522047</v>
      </c>
      <c r="J22" s="5" t="n">
        <f aca="false">D22/D21*100-100</f>
        <v>-8.40600055406513</v>
      </c>
      <c r="K22" s="5" t="n">
        <f aca="false">E22/E21*100-100</f>
        <v>-4.56927020255327</v>
      </c>
      <c r="M22" s="4" t="s">
        <v>23</v>
      </c>
      <c r="N22" s="5" t="n">
        <v>-5.49525418522047</v>
      </c>
      <c r="O22" s="5" t="n">
        <v>-8.40600055406513</v>
      </c>
      <c r="P22" s="5" t="n">
        <v>-4.56927020255327</v>
      </c>
    </row>
    <row r="23" customFormat="false" ht="15" hidden="false" customHeight="false" outlineLevel="0" collapsed="false">
      <c r="A23" s="4" t="s">
        <v>24</v>
      </c>
      <c r="B23" s="5" t="n">
        <v>1712756.7</v>
      </c>
      <c r="C23" s="5" t="n">
        <v>1316500.2</v>
      </c>
      <c r="D23" s="5" t="n">
        <v>132224.7</v>
      </c>
      <c r="E23" s="5" t="n">
        <v>395117.9</v>
      </c>
      <c r="G23" s="4" t="s">
        <v>24</v>
      </c>
      <c r="H23" s="5" t="n">
        <f aca="false">B23/B22*100-100</f>
        <v>1.71329594091453</v>
      </c>
      <c r="I23" s="5" t="n">
        <f aca="false">C23/C22*100-100</f>
        <v>2.42803818709636</v>
      </c>
      <c r="J23" s="5" t="n">
        <f aca="false">D23/D22*100-100</f>
        <v>3.60699694565332</v>
      </c>
      <c r="K23" s="5" t="n">
        <f aca="false">E23/E22*100-100</f>
        <v>-0.567427002408579</v>
      </c>
      <c r="M23" s="4" t="s">
        <v>24</v>
      </c>
      <c r="N23" s="5" t="n">
        <v>2.42803818709636</v>
      </c>
      <c r="O23" s="5" t="n">
        <v>3.60699694565332</v>
      </c>
      <c r="P23" s="5" t="n">
        <v>-0.567427002408579</v>
      </c>
    </row>
    <row r="24" customFormat="false" ht="15" hidden="false" customHeight="false" outlineLevel="0" collapsed="false">
      <c r="A24" s="4" t="s">
        <v>25</v>
      </c>
      <c r="B24" s="5" t="n">
        <v>1724871.6</v>
      </c>
      <c r="C24" s="5" t="n">
        <v>1330112.7</v>
      </c>
      <c r="D24" s="5" t="n">
        <v>133596.3</v>
      </c>
      <c r="E24" s="5" t="n">
        <v>393491.3</v>
      </c>
      <c r="G24" s="4" t="s">
        <v>25</v>
      </c>
      <c r="H24" s="5" t="n">
        <f aca="false">B24/B23*100-100</f>
        <v>0.707333388332401</v>
      </c>
      <c r="I24" s="5" t="n">
        <f aca="false">C24/C23*100-100</f>
        <v>1.03399148743009</v>
      </c>
      <c r="J24" s="5" t="n">
        <f aca="false">D24/D23*100-100</f>
        <v>1.03732509886578</v>
      </c>
      <c r="K24" s="5" t="n">
        <f aca="false">E24/E23*100-100</f>
        <v>-0.411674591305541</v>
      </c>
      <c r="M24" s="4" t="s">
        <v>25</v>
      </c>
      <c r="N24" s="5" t="n">
        <v>1.03399148743009</v>
      </c>
      <c r="O24" s="5" t="n">
        <v>1.03732509886578</v>
      </c>
      <c r="P24" s="5" t="n">
        <v>-0.411674591305541</v>
      </c>
    </row>
    <row r="25" customFormat="false" ht="15" hidden="false" customHeight="false" outlineLevel="0" collapsed="false">
      <c r="A25" s="4" t="s">
        <v>26</v>
      </c>
      <c r="B25" s="5" t="n">
        <v>1673454.9</v>
      </c>
      <c r="C25" s="5" t="n">
        <v>1287250.1</v>
      </c>
      <c r="D25" s="5" t="n">
        <v>127080.4</v>
      </c>
      <c r="E25" s="5" t="n">
        <v>384996</v>
      </c>
      <c r="G25" s="4" t="s">
        <v>26</v>
      </c>
      <c r="H25" s="5" t="n">
        <f aca="false">B25/B24*100-100</f>
        <v>-2.98090014352374</v>
      </c>
      <c r="I25" s="5" t="n">
        <f aca="false">C25/C24*100-100</f>
        <v>-3.22247881702053</v>
      </c>
      <c r="J25" s="5" t="n">
        <f aca="false">D25/D24*100-100</f>
        <v>-4.87730573376658</v>
      </c>
      <c r="K25" s="5" t="n">
        <f aca="false">E25/E24*100-100</f>
        <v>-2.15895497562461</v>
      </c>
      <c r="M25" s="4" t="s">
        <v>26</v>
      </c>
      <c r="N25" s="5" t="n">
        <v>-3.22247881702053</v>
      </c>
      <c r="O25" s="5" t="n">
        <v>-4.87730573376658</v>
      </c>
      <c r="P25" s="5" t="n">
        <v>-2.15895497562461</v>
      </c>
    </row>
    <row r="26" customFormat="false" ht="15" hidden="false" customHeight="false" outlineLevel="0" collapsed="false">
      <c r="A26" s="4" t="s">
        <v>27</v>
      </c>
      <c r="B26" s="5" t="n">
        <v>1642645.5</v>
      </c>
      <c r="C26" s="5" t="n">
        <v>1267643.5</v>
      </c>
      <c r="D26" s="5" t="n">
        <v>126991.8</v>
      </c>
      <c r="E26" s="5" t="n">
        <v>373686.5</v>
      </c>
      <c r="G26" s="4" t="s">
        <v>27</v>
      </c>
      <c r="H26" s="5" t="n">
        <f aca="false">B26/B25*100-100</f>
        <v>-1.84106545088247</v>
      </c>
      <c r="I26" s="5" t="n">
        <f aca="false">C26/C25*100-100</f>
        <v>-1.52313835516502</v>
      </c>
      <c r="J26" s="5" t="n">
        <f aca="false">D26/D25*100-100</f>
        <v>-0.0697196420533714</v>
      </c>
      <c r="K26" s="5" t="n">
        <f aca="false">E26/E25*100-100</f>
        <v>-2.93756298766741</v>
      </c>
      <c r="M26" s="4" t="s">
        <v>27</v>
      </c>
      <c r="N26" s="5" t="n">
        <v>-1.52313835516502</v>
      </c>
      <c r="O26" s="5" t="n">
        <v>-0.0697196420533714</v>
      </c>
      <c r="P26" s="5" t="n">
        <v>-2.93756298766741</v>
      </c>
    </row>
    <row r="27" customFormat="false" ht="15" hidden="false" customHeight="false" outlineLevel="0" collapsed="false">
      <c r="A27" s="4" t="s">
        <v>28</v>
      </c>
      <c r="B27" s="5" t="n">
        <v>1642570.8</v>
      </c>
      <c r="C27" s="5" t="n">
        <v>1271140.6</v>
      </c>
      <c r="D27" s="5" t="n">
        <v>125576</v>
      </c>
      <c r="E27" s="5" t="n">
        <v>370178.1</v>
      </c>
      <c r="G27" s="4" t="s">
        <v>28</v>
      </c>
      <c r="H27" s="5" t="n">
        <f aca="false">B27/B26*100-100</f>
        <v>-0.00454754236382371</v>
      </c>
      <c r="I27" s="5" t="n">
        <f aca="false">C27/C26*100-100</f>
        <v>0.275874092361136</v>
      </c>
      <c r="J27" s="5" t="n">
        <f aca="false">D27/D26*100-100</f>
        <v>-1.11487513367004</v>
      </c>
      <c r="K27" s="5" t="n">
        <f aca="false">E27/E26*100-100</f>
        <v>-0.938861853452039</v>
      </c>
      <c r="M27" s="4" t="s">
        <v>28</v>
      </c>
      <c r="N27" s="5" t="n">
        <v>0.275874092361136</v>
      </c>
      <c r="O27" s="5" t="n">
        <v>-1.11487513367004</v>
      </c>
      <c r="P27" s="5" t="n">
        <v>-0.938861853452039</v>
      </c>
    </row>
    <row r="28" customFormat="false" ht="15" hidden="false" customHeight="false" outlineLevel="0" collapsed="false">
      <c r="A28" s="4" t="s">
        <v>29</v>
      </c>
      <c r="B28" s="5" t="n">
        <v>1655355</v>
      </c>
      <c r="C28" s="5" t="n">
        <v>1278809.3</v>
      </c>
      <c r="D28" s="5" t="n">
        <v>127078.3</v>
      </c>
      <c r="E28" s="5" t="n">
        <v>375394.8</v>
      </c>
      <c r="G28" s="4" t="s">
        <v>29</v>
      </c>
      <c r="H28" s="5" t="n">
        <f aca="false">B28/B27*100-100</f>
        <v>0.778304350716581</v>
      </c>
      <c r="I28" s="5" t="n">
        <f aca="false">C28/C27*100-100</f>
        <v>0.603292822210236</v>
      </c>
      <c r="J28" s="5" t="n">
        <f aca="false">D28/D27*100-100</f>
        <v>1.19632732369243</v>
      </c>
      <c r="K28" s="5" t="n">
        <f aca="false">E28/E27*100-100</f>
        <v>1.40924057906182</v>
      </c>
      <c r="M28" s="4" t="s">
        <v>29</v>
      </c>
      <c r="N28" s="5" t="n">
        <v>0.603292822210236</v>
      </c>
      <c r="O28" s="5" t="n">
        <v>1.19632732369243</v>
      </c>
      <c r="P28" s="5" t="n">
        <v>1.40924057906182</v>
      </c>
    </row>
    <row r="29" customFormat="false" ht="15" hidden="false" customHeight="false" outlineLevel="0" collapsed="false">
      <c r="A29" s="4" t="s">
        <v>30</v>
      </c>
      <c r="B29" s="5" t="n">
        <v>1676766.4</v>
      </c>
      <c r="C29" s="5" t="n">
        <v>1299212.5</v>
      </c>
      <c r="D29" s="5" t="n">
        <v>128671.4</v>
      </c>
      <c r="E29" s="5" t="n">
        <v>375997.5</v>
      </c>
      <c r="G29" s="4" t="s">
        <v>30</v>
      </c>
      <c r="H29" s="5" t="n">
        <f aca="false">B29/B28*100-100</f>
        <v>1.29346273155907</v>
      </c>
      <c r="I29" s="5" t="n">
        <f aca="false">C29/C28*100-100</f>
        <v>1.59548417422364</v>
      </c>
      <c r="J29" s="5" t="n">
        <f aca="false">D29/D28*100-100</f>
        <v>1.25363653747334</v>
      </c>
      <c r="K29" s="5" t="n">
        <f aca="false">E29/E28*100-100</f>
        <v>0.160550971936743</v>
      </c>
      <c r="M29" s="4" t="s">
        <v>30</v>
      </c>
      <c r="N29" s="5" t="n">
        <v>1.59548417422364</v>
      </c>
      <c r="O29" s="5" t="n">
        <v>1.25363653747334</v>
      </c>
      <c r="P29" s="5" t="n">
        <v>0.160550971936743</v>
      </c>
    </row>
    <row r="30" customFormat="false" ht="15" hidden="false" customHeight="false" outlineLevel="0" collapsed="false">
      <c r="A30" s="4" t="s">
        <v>31</v>
      </c>
      <c r="B30" s="5" t="n">
        <v>1704732.5</v>
      </c>
      <c r="C30" s="5" t="n">
        <v>1324116.8</v>
      </c>
      <c r="D30" s="5" t="n">
        <v>132447.3</v>
      </c>
      <c r="E30" s="5" t="n">
        <v>378882.9</v>
      </c>
      <c r="G30" s="4" t="s">
        <v>31</v>
      </c>
      <c r="H30" s="5" t="n">
        <f aca="false">B30/B29*100-100</f>
        <v>1.66785904106858</v>
      </c>
      <c r="I30" s="5" t="n">
        <f aca="false">C30/C29*100-100</f>
        <v>1.91687656946036</v>
      </c>
      <c r="J30" s="5" t="n">
        <f aca="false">D30/D29*100-100</f>
        <v>2.9345293515109</v>
      </c>
      <c r="K30" s="5" t="n">
        <f aca="false">E30/E29*100-100</f>
        <v>0.767398719406387</v>
      </c>
      <c r="M30" s="4" t="s">
        <v>31</v>
      </c>
      <c r="N30" s="5" t="n">
        <v>1.91687656946036</v>
      </c>
      <c r="O30" s="5" t="n">
        <v>2.9345293515109</v>
      </c>
      <c r="P30" s="5" t="n">
        <v>0.767398719406387</v>
      </c>
    </row>
    <row r="31" customFormat="false" ht="15" hidden="false" customHeight="false" outlineLevel="0" collapsed="false">
      <c r="A31" s="4" t="s">
        <v>32</v>
      </c>
      <c r="B31" s="5" t="n">
        <v>1720515.2</v>
      </c>
      <c r="C31" s="5" t="n">
        <v>1339510.7</v>
      </c>
      <c r="D31" s="5" t="n">
        <v>133724.2</v>
      </c>
      <c r="E31" s="5" t="n">
        <v>379265.3</v>
      </c>
      <c r="G31" s="4" t="s">
        <v>32</v>
      </c>
      <c r="H31" s="5" t="n">
        <f aca="false">B31/B30*100-100</f>
        <v>0.925816807035702</v>
      </c>
      <c r="I31" s="5" t="n">
        <f aca="false">C31/C30*100-100</f>
        <v>1.16257870906855</v>
      </c>
      <c r="J31" s="5" t="n">
        <f aca="false">D31/D30*100-100</f>
        <v>0.964081563006573</v>
      </c>
      <c r="K31" s="5" t="n">
        <f aca="false">E31/E30*100-100</f>
        <v>0.100928281535005</v>
      </c>
      <c r="M31" s="4" t="s">
        <v>32</v>
      </c>
      <c r="N31" s="5" t="n">
        <v>1.16257870906855</v>
      </c>
      <c r="O31" s="5" t="n">
        <v>0.964081563006573</v>
      </c>
      <c r="P31" s="5" t="n">
        <v>0.100928281535005</v>
      </c>
    </row>
    <row r="32" customFormat="false" ht="15" hidden="false" customHeight="false" outlineLevel="0" collapsed="false">
      <c r="A32" s="4" t="s">
        <v>33</v>
      </c>
      <c r="B32" s="5" t="n">
        <v>1728828.7</v>
      </c>
      <c r="C32" s="5" t="n">
        <v>1346881.4</v>
      </c>
      <c r="D32" s="5" t="n">
        <v>133115.6</v>
      </c>
      <c r="E32" s="5" t="n">
        <v>380419</v>
      </c>
      <c r="G32" s="4" t="s">
        <v>33</v>
      </c>
      <c r="H32" s="5" t="n">
        <f aca="false">B32/B31*100-100</f>
        <v>0.483198288512639</v>
      </c>
      <c r="I32" s="5" t="n">
        <f aca="false">C32/C31*100-100</f>
        <v>0.550253163337928</v>
      </c>
      <c r="J32" s="5" t="n">
        <f aca="false">D32/D31*100-100</f>
        <v>-0.455115827950365</v>
      </c>
      <c r="K32" s="5" t="n">
        <f aca="false">E32/E31*100-100</f>
        <v>0.304193397075878</v>
      </c>
      <c r="M32" s="4" t="s">
        <v>33</v>
      </c>
      <c r="N32" s="5" t="n">
        <v>0.550253163337928</v>
      </c>
      <c r="O32" s="5" t="n">
        <v>-0.455115827950365</v>
      </c>
      <c r="P32" s="5" t="n">
        <v>0.304193397075878</v>
      </c>
    </row>
    <row r="33" customFormat="false" ht="15" hidden="false" customHeight="false" outlineLevel="0" collapsed="false">
      <c r="A33" s="4" t="s">
        <v>34</v>
      </c>
      <c r="B33" s="5" t="n">
        <v>1572543.4</v>
      </c>
      <c r="C33" s="5" t="n">
        <v>1223535.4</v>
      </c>
      <c r="D33" s="5" t="n">
        <v>120196.8</v>
      </c>
      <c r="E33" s="5" t="n">
        <v>347477.3</v>
      </c>
      <c r="G33" s="4" t="s">
        <v>34</v>
      </c>
      <c r="H33" s="5" t="n">
        <f aca="false">B33/B32*100-100</f>
        <v>-9.03995288833417</v>
      </c>
      <c r="I33" s="5" t="n">
        <f aca="false">C33/C32*100-100</f>
        <v>-9.15789615923124</v>
      </c>
      <c r="J33" s="5" t="n">
        <f aca="false">D33/D32*100-100</f>
        <v>-9.70494818037857</v>
      </c>
      <c r="K33" s="5" t="n">
        <f aca="false">E33/E32*100-100</f>
        <v>-8.65932038094837</v>
      </c>
      <c r="M33" s="4" t="s">
        <v>34</v>
      </c>
      <c r="N33" s="5" t="n">
        <v>-9.15789615923124</v>
      </c>
      <c r="O33" s="5" t="n">
        <v>-9.70494818037857</v>
      </c>
      <c r="P33" s="5" t="n">
        <v>-8.65932038094837</v>
      </c>
    </row>
    <row r="34" customFormat="false" ht="15" hidden="false" customHeight="false" outlineLevel="0" collapsed="false">
      <c r="A34" s="4" t="s">
        <v>35</v>
      </c>
      <c r="B34" s="5" t="n">
        <v>1678490</v>
      </c>
      <c r="C34" s="5" t="n">
        <v>1308452</v>
      </c>
      <c r="D34" s="5" t="n">
        <v>128694.9</v>
      </c>
      <c r="E34" s="5" t="n">
        <v>368428.6</v>
      </c>
      <c r="G34" s="4" t="s">
        <v>35</v>
      </c>
      <c r="H34" s="5" t="n">
        <f aca="false">B34/B33*100-100</f>
        <v>6.73727669455737</v>
      </c>
      <c r="I34" s="5" t="n">
        <f aca="false">C34/C33*100-100</f>
        <v>6.94026507120269</v>
      </c>
      <c r="J34" s="5" t="n">
        <f aca="false">D34/D33*100-100</f>
        <v>7.07015494588875</v>
      </c>
      <c r="K34" s="5" t="n">
        <f aca="false">E34/E33*100-100</f>
        <v>6.02954495156949</v>
      </c>
    </row>
    <row r="36" customFormat="false" ht="13.8" hidden="false" customHeight="false" outlineLevel="0" collapsed="false">
      <c r="B36" s="2" t="s">
        <v>38</v>
      </c>
    </row>
    <row r="37" customFormat="false" ht="13.8" hidden="false" customHeight="false" outlineLevel="0" collapsed="false"/>
    <row r="38" customFormat="false" ht="13.8" hidden="false" customHeight="false" outlineLevel="0" collapsed="false">
      <c r="M38" s="10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5875" bottom="0.75" header="0.420833333333333" footer="0.511805555555555"/>
  <pageSetup paperSize="9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48"/>
  <sheetViews>
    <sheetView showFormulas="false" showGridLines="true" showRowColHeaders="true" showZeros="true" rightToLeft="false" tabSelected="false" showOutlineSymbols="true" defaultGridColor="true" view="normal" topLeftCell="J1" colorId="64" zoomScale="110" zoomScaleNormal="110" zoomScalePageLayoutView="100" workbookViewId="0">
      <selection pane="topLeft" activeCell="Q32" activeCellId="0" sqref="Q32"/>
    </sheetView>
  </sheetViews>
  <sheetFormatPr defaultColWidth="8.6015625" defaultRowHeight="13.8" zeroHeight="false" outlineLevelRow="0" outlineLevelCol="0"/>
  <cols>
    <col collapsed="false" customWidth="true" hidden="false" outlineLevel="0" max="2" min="2" style="0" width="13.47"/>
    <col collapsed="false" customWidth="true" hidden="false" outlineLevel="0" max="3" min="3" style="0" width="13.7"/>
    <col collapsed="false" customWidth="true" hidden="false" outlineLevel="0" max="7" min="7" style="0" width="13.24"/>
    <col collapsed="false" customWidth="true" hidden="false" outlineLevel="0" max="8" min="8" style="0" width="13.7"/>
    <col collapsed="false" customWidth="true" hidden="false" outlineLevel="0" max="9" min="9" style="0" width="13.36"/>
    <col collapsed="false" customWidth="true" hidden="false" outlineLevel="0" max="12" min="12" style="0" width="12.32"/>
    <col collapsed="false" customWidth="true" hidden="false" outlineLevel="0" max="13" min="13" style="0" width="13.36"/>
    <col collapsed="false" customWidth="true" hidden="false" outlineLevel="0" max="16" min="16" style="0" width="12.91"/>
    <col collapsed="false" customWidth="true" hidden="false" outlineLevel="0" max="17" min="17" style="0" width="13.6"/>
    <col collapsed="false" customWidth="true" hidden="false" outlineLevel="0" max="18" min="18" style="0" width="11.97"/>
  </cols>
  <sheetData>
    <row r="1" customFormat="false" ht="13.8" hidden="false" customHeight="false" outlineLevel="0" collapsed="false">
      <c r="A1" s="11" t="s">
        <v>39</v>
      </c>
      <c r="B1" s="11"/>
      <c r="C1" s="11"/>
      <c r="E1" s="11" t="s">
        <v>40</v>
      </c>
      <c r="F1" s="11"/>
      <c r="G1" s="11"/>
      <c r="H1" s="11"/>
      <c r="J1" s="11" t="s">
        <v>41</v>
      </c>
      <c r="K1" s="11"/>
      <c r="L1" s="11"/>
      <c r="M1" s="11"/>
      <c r="N1" s="12"/>
      <c r="O1" s="13" t="s">
        <v>42</v>
      </c>
      <c r="P1" s="13"/>
      <c r="Q1" s="13"/>
      <c r="R1" s="13"/>
    </row>
    <row r="2" customFormat="false" ht="13.8" hidden="false" customHeight="false" outlineLevel="0" collapsed="false">
      <c r="A2" s="14" t="s">
        <v>43</v>
      </c>
      <c r="B2" s="14" t="s">
        <v>44</v>
      </c>
      <c r="C2" s="14" t="s">
        <v>45</v>
      </c>
      <c r="E2" s="14" t="s">
        <v>46</v>
      </c>
      <c r="F2" s="14" t="s">
        <v>43</v>
      </c>
      <c r="G2" s="14" t="s">
        <v>47</v>
      </c>
      <c r="H2" s="14" t="s">
        <v>45</v>
      </c>
      <c r="J2" s="14" t="s">
        <v>46</v>
      </c>
      <c r="K2" s="14" t="s">
        <v>43</v>
      </c>
      <c r="L2" s="14" t="s">
        <v>47</v>
      </c>
      <c r="M2" s="14" t="s">
        <v>45</v>
      </c>
      <c r="N2" s="12"/>
      <c r="O2" s="14" t="s">
        <v>43</v>
      </c>
      <c r="P2" s="15" t="s">
        <v>0</v>
      </c>
      <c r="Q2" s="15" t="s">
        <v>1</v>
      </c>
      <c r="R2" s="15" t="s">
        <v>2</v>
      </c>
      <c r="T2" s="7" t="s">
        <v>48</v>
      </c>
    </row>
    <row r="3" customFormat="false" ht="13.8" hidden="false" customHeight="false" outlineLevel="0" collapsed="false">
      <c r="A3" s="16" t="n">
        <v>2000</v>
      </c>
      <c r="B3" s="5" t="n">
        <v>61842</v>
      </c>
      <c r="C3" s="5" t="n">
        <f aca="false">B3/'Deflatore del PIL'!B1</f>
        <v>82226.6478765317</v>
      </c>
      <c r="E3" s="16" t="s">
        <v>49</v>
      </c>
      <c r="F3" s="16" t="n">
        <v>2000</v>
      </c>
      <c r="G3" s="5" t="n">
        <v>558827</v>
      </c>
      <c r="H3" s="5" t="n">
        <f aca="false">G3/'Deflatore del PIL'!B1</f>
        <v>743030.1567365</v>
      </c>
      <c r="J3" s="16" t="s">
        <v>50</v>
      </c>
      <c r="K3" s="16" t="n">
        <v>2000</v>
      </c>
      <c r="L3" s="5" t="n">
        <v>160864</v>
      </c>
      <c r="M3" s="5" t="n">
        <f aca="false">L3/'Deflatore del PIL'!B1</f>
        <v>213888.740403131</v>
      </c>
      <c r="N3" s="9"/>
      <c r="O3" s="16" t="n">
        <v>2000</v>
      </c>
      <c r="P3" s="6" t="n">
        <v>36993866</v>
      </c>
      <c r="Q3" s="6" t="n">
        <v>20850151</v>
      </c>
      <c r="R3" s="6" t="n">
        <v>4289731</v>
      </c>
    </row>
    <row r="4" customFormat="false" ht="13.8" hidden="false" customHeight="false" outlineLevel="0" collapsed="false">
      <c r="A4" s="16" t="n">
        <v>2001</v>
      </c>
      <c r="B4" s="5" t="n">
        <v>63971</v>
      </c>
      <c r="C4" s="6" t="n">
        <f aca="false">B4/'Deflatore del PIL'!B2</f>
        <v>82637.3025176663</v>
      </c>
      <c r="E4" s="16" t="s">
        <v>49</v>
      </c>
      <c r="F4" s="16" t="n">
        <v>2001</v>
      </c>
      <c r="G4" s="5" t="n">
        <v>601118</v>
      </c>
      <c r="H4" s="6" t="n">
        <f aca="false">G4/'Deflatore del PIL'!B2</f>
        <v>776520.142170898</v>
      </c>
      <c r="J4" s="16" t="s">
        <v>50</v>
      </c>
      <c r="K4" s="16" t="n">
        <v>2001</v>
      </c>
      <c r="L4" s="5" t="n">
        <v>175577</v>
      </c>
      <c r="M4" s="6" t="n">
        <f aca="false">L4/'Deflatore del PIL'!B2</f>
        <v>226809.173909182</v>
      </c>
      <c r="N4" s="9"/>
      <c r="O4" s="16" t="n">
        <v>2001</v>
      </c>
      <c r="P4" s="6" t="n">
        <v>36486400</v>
      </c>
      <c r="Q4" s="6" t="n">
        <v>20507342</v>
      </c>
      <c r="R4" s="6" t="n">
        <v>4213294</v>
      </c>
    </row>
    <row r="5" customFormat="false" ht="13.8" hidden="false" customHeight="false" outlineLevel="0" collapsed="false">
      <c r="A5" s="16" t="n">
        <v>2002</v>
      </c>
      <c r="B5" s="5" t="n">
        <v>64304</v>
      </c>
      <c r="C5" s="6" t="n">
        <f aca="false">B5/'Deflatore del PIL'!B3</f>
        <v>80483.9395774612</v>
      </c>
      <c r="E5" s="16" t="s">
        <v>49</v>
      </c>
      <c r="F5" s="16" t="n">
        <v>2002</v>
      </c>
      <c r="G5" s="5" t="n">
        <v>604903</v>
      </c>
      <c r="H5" s="6" t="n">
        <f aca="false">G5/'Deflatore del PIL'!B3</f>
        <v>757106.501962942</v>
      </c>
      <c r="J5" s="16" t="s">
        <v>50</v>
      </c>
      <c r="K5" s="16" t="n">
        <v>2002</v>
      </c>
      <c r="L5" s="5" t="n">
        <v>178060</v>
      </c>
      <c r="M5" s="6" t="n">
        <f aca="false">L5/'Deflatore del PIL'!B3</f>
        <v>222862.812284815</v>
      </c>
      <c r="N5" s="9"/>
      <c r="O5" s="16" t="n">
        <v>2002</v>
      </c>
      <c r="P5" s="6" t="n">
        <v>36763708</v>
      </c>
      <c r="Q5" s="6" t="n">
        <v>20557362</v>
      </c>
      <c r="R5" s="6" t="n">
        <v>4231334</v>
      </c>
    </row>
    <row r="6" customFormat="false" ht="13.8" hidden="false" customHeight="false" outlineLevel="0" collapsed="false">
      <c r="A6" s="16" t="n">
        <v>2003</v>
      </c>
      <c r="B6" s="5" t="n">
        <v>67030</v>
      </c>
      <c r="C6" s="6" t="n">
        <f aca="false">B6/'Deflatore del PIL'!B4</f>
        <v>81421.7498683668</v>
      </c>
      <c r="E6" s="16" t="s">
        <v>49</v>
      </c>
      <c r="F6" s="16" t="n">
        <v>2003</v>
      </c>
      <c r="G6" s="5" t="n">
        <v>646612</v>
      </c>
      <c r="H6" s="6" t="n">
        <f aca="false">G6/'Deflatore del PIL'!B4</f>
        <v>785443.54059204</v>
      </c>
      <c r="J6" s="16" t="s">
        <v>50</v>
      </c>
      <c r="K6" s="16" t="n">
        <v>2003</v>
      </c>
      <c r="L6" s="5" t="n">
        <v>192425</v>
      </c>
      <c r="M6" s="6" t="n">
        <f aca="false">L6/'Deflatore del PIL'!B4</f>
        <v>233739.821250492</v>
      </c>
      <c r="N6" s="9"/>
      <c r="O6" s="16" t="n">
        <v>2003</v>
      </c>
      <c r="P6" s="6" t="n">
        <v>37224613</v>
      </c>
      <c r="Q6" s="6" t="n">
        <v>20663632</v>
      </c>
      <c r="R6" s="6" t="n">
        <v>4270215</v>
      </c>
    </row>
    <row r="7" customFormat="false" ht="13.8" hidden="false" customHeight="false" outlineLevel="0" collapsed="false">
      <c r="A7" s="16" t="n">
        <v>2004</v>
      </c>
      <c r="B7" s="5" t="n">
        <v>68927</v>
      </c>
      <c r="C7" s="6" t="n">
        <f aca="false">B7/'Deflatore del PIL'!B5</f>
        <v>81612.264000125</v>
      </c>
      <c r="E7" s="16" t="s">
        <v>49</v>
      </c>
      <c r="F7" s="16" t="n">
        <v>2004</v>
      </c>
      <c r="G7" s="5" t="n">
        <v>652588</v>
      </c>
      <c r="H7" s="6" t="n">
        <f aca="false">G7/'Deflatore del PIL'!B5</f>
        <v>772689.717227118</v>
      </c>
      <c r="J7" s="16" t="s">
        <v>50</v>
      </c>
      <c r="K7" s="16" t="n">
        <v>2004</v>
      </c>
      <c r="L7" s="5" t="n">
        <v>206008</v>
      </c>
      <c r="M7" s="6" t="n">
        <f aca="false">L7/'Deflatore del PIL'!B5</f>
        <v>243921.529765371</v>
      </c>
      <c r="N7" s="9"/>
      <c r="O7" s="16" t="n">
        <v>2004</v>
      </c>
      <c r="P7" s="6" t="n">
        <v>37715050</v>
      </c>
      <c r="Q7" s="6" t="n">
        <v>20747325</v>
      </c>
      <c r="R7" s="6" t="n">
        <v>4330172</v>
      </c>
    </row>
    <row r="8" customFormat="false" ht="13.8" hidden="false" customHeight="false" outlineLevel="0" collapsed="false">
      <c r="A8" s="16" t="n">
        <v>2005</v>
      </c>
      <c r="B8" s="5" t="n">
        <v>69353</v>
      </c>
      <c r="C8" s="6" t="n">
        <f aca="false">B8/'Deflatore del PIL'!B6</f>
        <v>80608.6790811439</v>
      </c>
      <c r="E8" s="16" t="s">
        <v>49</v>
      </c>
      <c r="F8" s="16" t="n">
        <v>2005</v>
      </c>
      <c r="G8" s="5" t="n">
        <v>653944</v>
      </c>
      <c r="H8" s="6" t="n">
        <f aca="false">G8/'Deflatore del PIL'!B6</f>
        <v>760076.161565319</v>
      </c>
      <c r="J8" s="16" t="s">
        <v>50</v>
      </c>
      <c r="K8" s="16" t="n">
        <v>2005</v>
      </c>
      <c r="L8" s="5" t="n">
        <v>204245</v>
      </c>
      <c r="M8" s="6" t="n">
        <f aca="false">L8/'Deflatore del PIL'!B6</f>
        <v>237393.042246597</v>
      </c>
      <c r="N8" s="9"/>
      <c r="O8" s="16" t="n">
        <v>2005</v>
      </c>
      <c r="P8" s="6" t="n">
        <v>37991660</v>
      </c>
      <c r="Q8" s="6" t="n">
        <v>20760051</v>
      </c>
      <c r="R8" s="6" t="n">
        <v>4341733</v>
      </c>
    </row>
    <row r="9" customFormat="false" ht="13.8" hidden="false" customHeight="false" outlineLevel="0" collapsed="false">
      <c r="A9" s="16" t="n">
        <v>2006</v>
      </c>
      <c r="B9" s="5" t="n">
        <v>73610</v>
      </c>
      <c r="C9" s="6" t="n">
        <f aca="false">B9/'Deflatore del PIL'!B7</f>
        <v>83897.3682113279</v>
      </c>
      <c r="E9" s="16" t="s">
        <v>49</v>
      </c>
      <c r="F9" s="16" t="n">
        <v>2006</v>
      </c>
      <c r="G9" s="5" t="n">
        <v>715120</v>
      </c>
      <c r="H9" s="6" t="n">
        <f aca="false">G9/'Deflatore del PIL'!B7</f>
        <v>815061.621454759</v>
      </c>
      <c r="J9" s="16" t="s">
        <v>50</v>
      </c>
      <c r="K9" s="16" t="n">
        <v>2006</v>
      </c>
      <c r="L9" s="5" t="n">
        <v>221605</v>
      </c>
      <c r="M9" s="6" t="n">
        <f aca="false">L9/'Deflatore del PIL'!B7</f>
        <v>252575.414787003</v>
      </c>
      <c r="N9" s="9"/>
      <c r="O9" s="16" t="n">
        <v>2006</v>
      </c>
      <c r="P9" s="6" t="n">
        <v>38375666</v>
      </c>
      <c r="Q9" s="6" t="n">
        <v>20755621</v>
      </c>
      <c r="R9" s="6" t="n">
        <v>4352828</v>
      </c>
    </row>
    <row r="10" customFormat="false" ht="13.8" hidden="false" customHeight="false" outlineLevel="0" collapsed="false">
      <c r="A10" s="16" t="n">
        <v>2007</v>
      </c>
      <c r="B10" s="5" t="n">
        <v>77853</v>
      </c>
      <c r="C10" s="6" t="n">
        <f aca="false">B10/'Deflatore del PIL'!B8</f>
        <v>86547.31143777</v>
      </c>
      <c r="E10" s="16" t="s">
        <v>49</v>
      </c>
      <c r="F10" s="16" t="n">
        <v>2007</v>
      </c>
      <c r="G10" s="5" t="n">
        <v>765291</v>
      </c>
      <c r="H10" s="6" t="n">
        <f aca="false">G10/'Deflatore del PIL'!B8</f>
        <v>850755.635846049</v>
      </c>
      <c r="J10" s="16" t="s">
        <v>50</v>
      </c>
      <c r="K10" s="16" t="n">
        <v>2007</v>
      </c>
      <c r="L10" s="5" t="n">
        <v>228904</v>
      </c>
      <c r="M10" s="6" t="n">
        <f aca="false">L10/'Deflatore del PIL'!B8</f>
        <v>254467.082544684</v>
      </c>
      <c r="N10" s="9"/>
      <c r="O10" s="16" t="n">
        <v>2007</v>
      </c>
      <c r="P10" s="6" t="n">
        <v>38792521</v>
      </c>
      <c r="Q10" s="6" t="n">
        <v>20826769</v>
      </c>
      <c r="R10" s="6" t="n">
        <v>4401266</v>
      </c>
    </row>
    <row r="11" customFormat="false" ht="13.8" hidden="false" customHeight="false" outlineLevel="0" collapsed="false">
      <c r="A11" s="16" t="n">
        <v>2008</v>
      </c>
      <c r="B11" s="5" t="n">
        <v>79150</v>
      </c>
      <c r="C11" s="6" t="n">
        <f aca="false">B11/'Deflatore del PIL'!B9</f>
        <v>86002.8745703406</v>
      </c>
      <c r="E11" s="16" t="s">
        <v>49</v>
      </c>
      <c r="F11" s="16" t="n">
        <v>2008</v>
      </c>
      <c r="G11" s="5" t="n">
        <v>769428</v>
      </c>
      <c r="H11" s="6" t="n">
        <f aca="false">G11/'Deflatore del PIL'!B9</f>
        <v>836045.733100544</v>
      </c>
      <c r="J11" s="16" t="s">
        <v>50</v>
      </c>
      <c r="K11" s="16" t="n">
        <v>2008</v>
      </c>
      <c r="L11" s="5" t="n">
        <v>232832</v>
      </c>
      <c r="M11" s="6" t="n">
        <f aca="false">L11/'Deflatore del PIL'!B9</f>
        <v>252990.793328636</v>
      </c>
      <c r="N11" s="9"/>
      <c r="O11" s="16" t="n">
        <v>2008</v>
      </c>
      <c r="P11" s="6" t="n">
        <v>39188824</v>
      </c>
      <c r="Q11" s="6" t="n">
        <v>20856244</v>
      </c>
      <c r="R11" s="6" t="n">
        <v>4432571</v>
      </c>
    </row>
    <row r="12" customFormat="false" ht="13.8" hidden="false" customHeight="false" outlineLevel="0" collapsed="false">
      <c r="A12" s="16" t="n">
        <v>2009</v>
      </c>
      <c r="B12" s="5" t="n">
        <v>80402</v>
      </c>
      <c r="C12" s="6" t="n">
        <f aca="false">B12/'Deflatore del PIL'!B10</f>
        <v>85952.9120161359</v>
      </c>
      <c r="E12" s="16" t="s">
        <v>49</v>
      </c>
      <c r="F12" s="16" t="n">
        <v>2009</v>
      </c>
      <c r="G12" s="5" t="n">
        <v>768461</v>
      </c>
      <c r="H12" s="6" t="n">
        <f aca="false">G12/'Deflatore del PIL'!B10</f>
        <v>821515.145404739</v>
      </c>
      <c r="J12" s="16" t="s">
        <v>50</v>
      </c>
      <c r="K12" s="16" t="n">
        <v>2009</v>
      </c>
      <c r="L12" s="5" t="n">
        <v>231031</v>
      </c>
      <c r="M12" s="6" t="n">
        <f aca="false">L12/'Deflatore del PIL'!B10</f>
        <v>246981.259371656</v>
      </c>
      <c r="N12" s="9"/>
      <c r="O12" s="16" t="n">
        <v>2009</v>
      </c>
      <c r="P12" s="6" t="n">
        <v>39458899</v>
      </c>
      <c r="Q12" s="6" t="n">
        <v>20881429</v>
      </c>
      <c r="R12" s="6" t="n">
        <v>4446230</v>
      </c>
    </row>
    <row r="13" customFormat="false" ht="13.8" hidden="false" customHeight="false" outlineLevel="0" collapsed="false">
      <c r="A13" s="16" t="n">
        <v>2010</v>
      </c>
      <c r="B13" s="5" t="n">
        <v>77299</v>
      </c>
      <c r="C13" s="6" t="n">
        <f aca="false">B13/'Deflatore del PIL'!B11</f>
        <v>82392.0215128651</v>
      </c>
      <c r="E13" s="16" t="s">
        <v>49</v>
      </c>
      <c r="F13" s="16" t="n">
        <v>2010</v>
      </c>
      <c r="G13" s="5" t="n">
        <v>781488</v>
      </c>
      <c r="H13" s="6" t="n">
        <f aca="false">G13/'Deflatore del PIL'!B11</f>
        <v>832978.125306225</v>
      </c>
      <c r="J13" s="16" t="s">
        <v>50</v>
      </c>
      <c r="K13" s="16" t="n">
        <v>2010</v>
      </c>
      <c r="L13" s="5" t="n">
        <v>225519</v>
      </c>
      <c r="M13" s="6" t="n">
        <f aca="false">L13/'Deflatore del PIL'!B11</f>
        <v>240377.835412616</v>
      </c>
      <c r="N13" s="9"/>
      <c r="O13" s="16" t="n">
        <v>2010</v>
      </c>
      <c r="P13" s="6" t="n">
        <v>39713583</v>
      </c>
      <c r="Q13" s="6" t="n">
        <v>20912859</v>
      </c>
      <c r="R13" s="6" t="n">
        <v>4457335</v>
      </c>
    </row>
    <row r="14" customFormat="false" ht="13.8" hidden="false" customHeight="false" outlineLevel="0" collapsed="false">
      <c r="A14" s="16" t="n">
        <v>2011</v>
      </c>
      <c r="B14" s="5" t="n">
        <v>78581</v>
      </c>
      <c r="C14" s="6" t="n">
        <f aca="false">B14/'Deflatore del PIL'!B12</f>
        <v>82418.9695740466</v>
      </c>
      <c r="E14" s="16" t="s">
        <v>49</v>
      </c>
      <c r="F14" s="16" t="n">
        <v>2011</v>
      </c>
      <c r="G14" s="5" t="n">
        <v>770419</v>
      </c>
      <c r="H14" s="6" t="n">
        <f aca="false">G14/'Deflatore del PIL'!B12</f>
        <v>808046.98489797</v>
      </c>
      <c r="J14" s="16" t="s">
        <v>50</v>
      </c>
      <c r="K14" s="16" t="n">
        <v>2011</v>
      </c>
      <c r="L14" s="5" t="n">
        <v>228162</v>
      </c>
      <c r="M14" s="6" t="n">
        <f aca="false">L14/'Deflatore del PIL'!B12</f>
        <v>239305.645588038</v>
      </c>
      <c r="N14" s="9"/>
      <c r="O14" s="16" t="n">
        <v>2011</v>
      </c>
      <c r="P14" s="6" t="n">
        <v>38786470</v>
      </c>
      <c r="Q14" s="6" t="n">
        <v>20607737</v>
      </c>
      <c r="R14" s="6" t="n">
        <v>4357663</v>
      </c>
    </row>
    <row r="15" customFormat="false" ht="13.8" hidden="false" customHeight="false" outlineLevel="0" collapsed="false">
      <c r="A15" s="16" t="n">
        <v>2012</v>
      </c>
      <c r="B15" s="5" t="n">
        <v>80631</v>
      </c>
      <c r="C15" s="6" t="n">
        <f aca="false">B15/'Deflatore del PIL'!B13</f>
        <v>83333.4908168158</v>
      </c>
      <c r="E15" s="16" t="s">
        <v>49</v>
      </c>
      <c r="F15" s="16" t="n">
        <v>2012</v>
      </c>
      <c r="G15" s="5" t="n">
        <v>788676</v>
      </c>
      <c r="H15" s="6" t="n">
        <f aca="false">G15/'Deflatore del PIL'!B13</f>
        <v>815109.873416466</v>
      </c>
      <c r="J15" s="16" t="s">
        <v>50</v>
      </c>
      <c r="K15" s="16" t="n">
        <v>2012</v>
      </c>
      <c r="L15" s="5" t="n">
        <v>239376</v>
      </c>
      <c r="M15" s="6" t="n">
        <f aca="false">L15/'Deflatore del PIL'!B13</f>
        <v>247399.110736145</v>
      </c>
      <c r="N15" s="9"/>
      <c r="O15" s="16" t="n">
        <v>2012</v>
      </c>
      <c r="P15" s="6" t="n">
        <v>39064083</v>
      </c>
      <c r="Q15" s="6" t="n">
        <v>20621144</v>
      </c>
      <c r="R15" s="6" t="n">
        <v>4374052</v>
      </c>
    </row>
    <row r="16" customFormat="false" ht="13.8" hidden="false" customHeight="false" outlineLevel="0" collapsed="false">
      <c r="A16" s="16" t="n">
        <v>2013</v>
      </c>
      <c r="B16" s="5" t="n">
        <v>79542</v>
      </c>
      <c r="C16" s="6" t="n">
        <f aca="false">B16/'Deflatore del PIL'!B14</f>
        <v>81217.2435783533</v>
      </c>
      <c r="E16" s="16" t="s">
        <v>49</v>
      </c>
      <c r="F16" s="16" t="n">
        <v>2013</v>
      </c>
      <c r="G16" s="5" t="n">
        <v>809301</v>
      </c>
      <c r="H16" s="6" t="n">
        <f aca="false">G16/'Deflatore del PIL'!B14</f>
        <v>826345.785185247</v>
      </c>
      <c r="J16" s="16" t="s">
        <v>50</v>
      </c>
      <c r="K16" s="16" t="n">
        <v>2013</v>
      </c>
      <c r="L16" s="5" t="n">
        <v>238209</v>
      </c>
      <c r="M16" s="6" t="n">
        <f aca="false">L16/'Deflatore del PIL'!B14</f>
        <v>243225.94824817</v>
      </c>
      <c r="N16" s="9"/>
      <c r="O16" s="16" t="n">
        <v>2013</v>
      </c>
      <c r="P16" s="6" t="n">
        <v>39856053</v>
      </c>
      <c r="Q16" s="6" t="n">
        <v>20926615</v>
      </c>
      <c r="R16" s="6" t="n">
        <v>4436798</v>
      </c>
    </row>
    <row r="17" customFormat="false" ht="13.8" hidden="false" customHeight="false" outlineLevel="0" collapsed="false">
      <c r="A17" s="16" t="n">
        <v>2014</v>
      </c>
      <c r="B17" s="5" t="n">
        <v>79479</v>
      </c>
      <c r="C17" s="6" t="n">
        <f aca="false">B17/'Deflatore del PIL'!B15</f>
        <v>80268.9204698056</v>
      </c>
      <c r="E17" s="16" t="s">
        <v>49</v>
      </c>
      <c r="F17" s="16" t="n">
        <v>2014</v>
      </c>
      <c r="G17" s="5" t="n">
        <v>785143</v>
      </c>
      <c r="H17" s="6" t="n">
        <f aca="false">G17/'Deflatore del PIL'!B15</f>
        <v>792946.325751765</v>
      </c>
      <c r="J17" s="16" t="s">
        <v>50</v>
      </c>
      <c r="K17" s="16" t="n">
        <v>2014</v>
      </c>
      <c r="L17" s="5" t="n">
        <v>232183</v>
      </c>
      <c r="M17" s="6" t="n">
        <f aca="false">L17/'Deflatore del PIL'!B15</f>
        <v>234490.60458034</v>
      </c>
      <c r="N17" s="9"/>
      <c r="O17" s="16" t="n">
        <v>2014</v>
      </c>
      <c r="P17" s="6" t="n">
        <v>39890440</v>
      </c>
      <c r="Q17" s="6" t="n">
        <v>20905172</v>
      </c>
      <c r="R17" s="6" t="n">
        <v>4424467</v>
      </c>
    </row>
    <row r="18" customFormat="false" ht="13.8" hidden="false" customHeight="false" outlineLevel="0" collapsed="false">
      <c r="A18" s="16" t="n">
        <v>2015</v>
      </c>
      <c r="B18" s="5" t="n">
        <v>80357</v>
      </c>
      <c r="C18" s="6" t="n">
        <f aca="false">B18/'Deflatore del PIL'!B16</f>
        <v>80357</v>
      </c>
      <c r="E18" s="16" t="s">
        <v>49</v>
      </c>
      <c r="F18" s="16" t="n">
        <v>2015</v>
      </c>
      <c r="G18" s="5" t="n">
        <v>803837</v>
      </c>
      <c r="H18" s="6" t="n">
        <f aca="false">G18/'Deflatore del PIL'!B16</f>
        <v>803837</v>
      </c>
      <c r="J18" s="16" t="s">
        <v>50</v>
      </c>
      <c r="K18" s="16" t="n">
        <v>2015</v>
      </c>
      <c r="L18" s="5" t="n">
        <v>242763</v>
      </c>
      <c r="M18" s="6" t="n">
        <f aca="false">L18/'Deflatore del PIL'!B16</f>
        <v>242763</v>
      </c>
      <c r="N18" s="9"/>
      <c r="O18" s="16" t="n">
        <v>2015</v>
      </c>
      <c r="P18" s="6" t="n">
        <v>39822381</v>
      </c>
      <c r="Q18" s="6" t="n">
        <v>20843170</v>
      </c>
      <c r="R18" s="6" t="n">
        <v>4404246</v>
      </c>
    </row>
    <row r="19" customFormat="false" ht="13.8" hidden="false" customHeight="false" outlineLevel="0" collapsed="false">
      <c r="A19" s="16" t="n">
        <v>2016</v>
      </c>
      <c r="B19" s="5" t="n">
        <v>81963</v>
      </c>
      <c r="C19" s="6" t="n">
        <f aca="false">B19/'Deflatore del PIL'!B17</f>
        <v>80941.6079751317</v>
      </c>
      <c r="E19" s="16" t="s">
        <v>49</v>
      </c>
      <c r="F19" s="16" t="n">
        <v>2016</v>
      </c>
      <c r="G19" s="5" t="n">
        <v>801397</v>
      </c>
      <c r="H19" s="6" t="n">
        <f aca="false">G19/'Deflatore del PIL'!B17</f>
        <v>791410.292527685</v>
      </c>
      <c r="J19" s="16" t="s">
        <v>50</v>
      </c>
      <c r="K19" s="16" t="n">
        <v>2016</v>
      </c>
      <c r="L19" s="5" t="n">
        <v>238721</v>
      </c>
      <c r="M19" s="6" t="n">
        <f aca="false">L19/'Deflatore del PIL'!B17</f>
        <v>235746.148840714</v>
      </c>
      <c r="N19" s="9"/>
      <c r="O19" s="16" t="n">
        <v>2016</v>
      </c>
      <c r="P19" s="6" t="n">
        <v>39808508</v>
      </c>
      <c r="Q19" s="6" t="n">
        <v>20780937</v>
      </c>
      <c r="R19" s="6" t="n">
        <v>4392526</v>
      </c>
    </row>
    <row r="20" customFormat="false" ht="13.8" hidden="false" customHeight="false" outlineLevel="0" collapsed="false">
      <c r="A20" s="16" t="n">
        <v>2017</v>
      </c>
      <c r="B20" s="5" t="n">
        <v>81931</v>
      </c>
      <c r="C20" s="6" t="n">
        <f aca="false">B20/'Deflatore del PIL'!B18</f>
        <v>80463.1450437934</v>
      </c>
      <c r="E20" s="16" t="s">
        <v>49</v>
      </c>
      <c r="F20" s="16" t="n">
        <v>2017</v>
      </c>
      <c r="G20" s="5" t="n">
        <v>821340</v>
      </c>
      <c r="H20" s="6" t="n">
        <f aca="false">G20/'Deflatore del PIL'!B18</f>
        <v>806625.08147428</v>
      </c>
      <c r="J20" s="16" t="s">
        <v>50</v>
      </c>
      <c r="K20" s="16" t="n">
        <v>2017</v>
      </c>
      <c r="L20" s="5" t="n">
        <v>238704</v>
      </c>
      <c r="M20" s="6" t="n">
        <f aca="false">L20/'Deflatore del PIL'!B18</f>
        <v>234427.439852237</v>
      </c>
      <c r="N20" s="9"/>
      <c r="O20" s="16" t="n">
        <v>2017</v>
      </c>
      <c r="P20" s="6" t="n">
        <v>39786212</v>
      </c>
      <c r="Q20" s="6" t="n">
        <v>20697761</v>
      </c>
      <c r="R20" s="6" t="n">
        <v>4375865</v>
      </c>
    </row>
    <row r="21" customFormat="false" ht="13.8" hidden="false" customHeight="false" outlineLevel="0" collapsed="false">
      <c r="A21" s="16" t="n">
        <v>2018</v>
      </c>
      <c r="B21" s="5" t="n">
        <v>85214</v>
      </c>
      <c r="C21" s="6" t="n">
        <f aca="false">B21/'Deflatore del PIL'!B19</f>
        <v>82820.1188886864</v>
      </c>
      <c r="E21" s="16" t="s">
        <v>49</v>
      </c>
      <c r="F21" s="16" t="n">
        <v>2018</v>
      </c>
      <c r="G21" s="5" t="n">
        <v>846132</v>
      </c>
      <c r="H21" s="6" t="n">
        <f aca="false">G21/'Deflatore del PIL'!B19</f>
        <v>822361.969107447</v>
      </c>
      <c r="J21" s="16" t="s">
        <v>50</v>
      </c>
      <c r="K21" s="16" t="n">
        <v>2018</v>
      </c>
      <c r="L21" s="5" t="n">
        <v>244164</v>
      </c>
      <c r="M21" s="6" t="n">
        <f aca="false">L21/'Deflatore del PIL'!B19</f>
        <v>237304.80329919</v>
      </c>
      <c r="N21" s="9"/>
      <c r="O21" s="16" t="n">
        <v>2018</v>
      </c>
      <c r="P21" s="6" t="n">
        <v>39495006</v>
      </c>
      <c r="Q21" s="6" t="n">
        <v>20321667</v>
      </c>
      <c r="R21" s="6" t="n">
        <v>4328565</v>
      </c>
    </row>
    <row r="22" customFormat="false" ht="13.8" hidden="false" customHeight="false" outlineLevel="0" collapsed="false">
      <c r="A22" s="16" t="n">
        <v>2019</v>
      </c>
      <c r="B22" s="5" t="n">
        <v>86195</v>
      </c>
      <c r="C22" s="6" t="n">
        <f aca="false">B22/'Deflatore del PIL'!B20</f>
        <v>83007.5096269601</v>
      </c>
      <c r="E22" s="16" t="s">
        <v>49</v>
      </c>
      <c r="F22" s="16" t="n">
        <v>2019</v>
      </c>
      <c r="G22" s="5" t="n">
        <v>856325</v>
      </c>
      <c r="H22" s="6" t="n">
        <f aca="false">G22/'Deflatore del PIL'!B20</f>
        <v>824658.10872216</v>
      </c>
      <c r="J22" s="16" t="s">
        <v>50</v>
      </c>
      <c r="K22" s="16" t="n">
        <v>2019</v>
      </c>
      <c r="L22" s="5" t="n">
        <v>246691</v>
      </c>
      <c r="M22" s="6" t="n">
        <f aca="false">L22/'Deflatore del PIL'!B20</f>
        <v>237568.368900567</v>
      </c>
      <c r="N22" s="9"/>
      <c r="O22" s="16" t="n">
        <v>2019</v>
      </c>
      <c r="P22" s="6" t="n">
        <v>39447308</v>
      </c>
      <c r="Q22" s="6" t="n">
        <v>20194180</v>
      </c>
      <c r="R22" s="6" t="n">
        <v>4311217</v>
      </c>
    </row>
    <row r="23" customFormat="false" ht="13.8" hidden="false" customHeight="false" outlineLevel="0" collapsed="false">
      <c r="A23" s="16" t="n">
        <v>2020</v>
      </c>
      <c r="B23" s="5" t="n">
        <v>79651</v>
      </c>
      <c r="C23" s="6" t="n">
        <f aca="false">B23/'Deflatore del PIL'!B21</f>
        <v>75837.6910944998</v>
      </c>
      <c r="E23" s="16" t="s">
        <v>49</v>
      </c>
      <c r="F23" s="16" t="n">
        <v>2020</v>
      </c>
      <c r="G23" s="5" t="n">
        <v>804369</v>
      </c>
      <c r="H23" s="6" t="n">
        <f aca="false">G23/'Deflatore del PIL'!B21</f>
        <v>765859.659614967</v>
      </c>
      <c r="J23" s="16" t="s">
        <v>50</v>
      </c>
      <c r="K23" s="16" t="n">
        <v>2020</v>
      </c>
      <c r="L23" s="5" t="n">
        <v>234587</v>
      </c>
      <c r="M23" s="6" t="n">
        <f aca="false">L23/'Deflatore del PIL'!B21</f>
        <v>223356.096480715</v>
      </c>
      <c r="N23" s="9"/>
      <c r="O23" s="16" t="n">
        <v>2020</v>
      </c>
      <c r="P23" s="6" t="n">
        <v>39273390</v>
      </c>
      <c r="Q23" s="6" t="n">
        <v>19962823</v>
      </c>
      <c r="R23" s="6" t="n">
        <v>4274945</v>
      </c>
    </row>
    <row r="27" customFormat="false" ht="13.8" hidden="false" customHeight="false" outlineLevel="0" collapsed="false">
      <c r="F27" s="14" t="s">
        <v>43</v>
      </c>
      <c r="G27" s="14" t="s">
        <v>2</v>
      </c>
      <c r="H27" s="14" t="s">
        <v>51</v>
      </c>
      <c r="I27" s="14" t="s">
        <v>1</v>
      </c>
    </row>
    <row r="28" customFormat="false" ht="13.8" hidden="false" customHeight="false" outlineLevel="0" collapsed="false">
      <c r="F28" s="16" t="n">
        <v>2000</v>
      </c>
      <c r="G28" s="5" t="n">
        <f aca="false">C3/R3*1000000</f>
        <v>19168.2527124735</v>
      </c>
      <c r="H28" s="5" t="n">
        <f aca="false">H3/P3*1000000</f>
        <v>20085.2259327668</v>
      </c>
      <c r="I28" s="6" t="n">
        <f aca="false">M3/Q3*1000000</f>
        <v>10258.378483836</v>
      </c>
    </row>
    <row r="29" customFormat="false" ht="13.8" hidden="false" customHeight="false" outlineLevel="0" collapsed="false">
      <c r="F29" s="16" t="n">
        <v>2001</v>
      </c>
      <c r="G29" s="6" t="n">
        <f aca="false">C4/R4*1000000</f>
        <v>19613.4669257987</v>
      </c>
      <c r="H29" s="6" t="n">
        <f aca="false">H4/P4*1000000</f>
        <v>21282.4543438349</v>
      </c>
      <c r="I29" s="6" t="n">
        <f aca="false">M4/Q4*1000000</f>
        <v>11059.901078803</v>
      </c>
    </row>
    <row r="30" customFormat="false" ht="13.8" hidden="false" customHeight="false" outlineLevel="0" collapsed="false">
      <c r="F30" s="16" t="n">
        <v>2002</v>
      </c>
      <c r="G30" s="6" t="n">
        <f aca="false">C5/R5*1000000</f>
        <v>19020.9375051606</v>
      </c>
      <c r="H30" s="6" t="n">
        <f aca="false">H5/P5*1000000</f>
        <v>20593.8558200642</v>
      </c>
      <c r="I30" s="6" t="n">
        <f aca="false">M5/Q5*1000000</f>
        <v>10841.0219309664</v>
      </c>
      <c r="K30" s="7" t="s">
        <v>52</v>
      </c>
    </row>
    <row r="31" customFormat="false" ht="13.8" hidden="false" customHeight="false" outlineLevel="0" collapsed="false">
      <c r="F31" s="16" t="n">
        <v>2003</v>
      </c>
      <c r="G31" s="6" t="n">
        <f aca="false">C6/R6*1000000</f>
        <v>19067.3654296954</v>
      </c>
      <c r="H31" s="6" t="n">
        <f aca="false">H6/P6*1000000</f>
        <v>21100.1129976029</v>
      </c>
      <c r="I31" s="6" t="n">
        <f aca="false">M6/Q6*1000000</f>
        <v>11311.6523392641</v>
      </c>
    </row>
    <row r="32" customFormat="false" ht="13.8" hidden="false" customHeight="false" outlineLevel="0" collapsed="false">
      <c r="F32" s="16" t="n">
        <v>2004</v>
      </c>
      <c r="G32" s="6" t="n">
        <f aca="false">C7/R7*1000000</f>
        <v>18847.3492508208</v>
      </c>
      <c r="H32" s="6" t="n">
        <f aca="false">H7/P7*1000000</f>
        <v>20487.5697427716</v>
      </c>
      <c r="I32" s="6" t="n">
        <f aca="false">M7/Q7*1000000</f>
        <v>11756.7700783292</v>
      </c>
    </row>
    <row r="33" customFormat="false" ht="13.8" hidden="false" customHeight="false" outlineLevel="0" collapsed="false">
      <c r="F33" s="16" t="n">
        <v>2005</v>
      </c>
      <c r="G33" s="6" t="n">
        <f aca="false">C8/R8*1000000</f>
        <v>18566.0147874464</v>
      </c>
      <c r="H33" s="6" t="n">
        <f aca="false">H8/P8*1000000</f>
        <v>20006.3951289656</v>
      </c>
      <c r="I33" s="6" t="n">
        <f aca="false">M8/Q8*1000000</f>
        <v>11435.0895499533</v>
      </c>
    </row>
    <row r="34" customFormat="false" ht="13.8" hidden="false" customHeight="false" outlineLevel="0" collapsed="false">
      <c r="F34" s="16" t="n">
        <v>2006</v>
      </c>
      <c r="G34" s="6" t="n">
        <f aca="false">C9/R9*1000000</f>
        <v>19274.2208539662</v>
      </c>
      <c r="H34" s="6" t="n">
        <f aca="false">H9/P9*1000000</f>
        <v>21239.022182827</v>
      </c>
      <c r="I34" s="6" t="n">
        <f aca="false">M9/Q9*1000000</f>
        <v>12169.0126634613</v>
      </c>
    </row>
    <row r="35" customFormat="false" ht="13.8" hidden="false" customHeight="false" outlineLevel="0" collapsed="false">
      <c r="F35" s="16" t="n">
        <v>2007</v>
      </c>
      <c r="G35" s="6" t="n">
        <f aca="false">C10/R10*1000000</f>
        <v>19664.185586095</v>
      </c>
      <c r="H35" s="6" t="n">
        <f aca="false">H10/P10*1000000</f>
        <v>21930.9189997229</v>
      </c>
      <c r="I35" s="6" t="n">
        <f aca="false">M10/Q10*1000000</f>
        <v>12218.2697923372</v>
      </c>
    </row>
    <row r="36" customFormat="false" ht="13.8" hidden="false" customHeight="false" outlineLevel="0" collapsed="false">
      <c r="F36" s="16" t="n">
        <v>2008</v>
      </c>
      <c r="G36" s="6" t="n">
        <f aca="false">C11/R11*1000000</f>
        <v>19402.4809913571</v>
      </c>
      <c r="H36" s="6" t="n">
        <f aca="false">H11/P11*1000000</f>
        <v>21333.7795770688</v>
      </c>
      <c r="I36" s="6" t="n">
        <f aca="false">M11/Q11*1000000</f>
        <v>12130.218333111</v>
      </c>
    </row>
    <row r="37" customFormat="false" ht="13.8" hidden="false" customHeight="false" outlineLevel="0" collapsed="false">
      <c r="F37" s="16" t="n">
        <v>2009</v>
      </c>
      <c r="G37" s="6" t="n">
        <f aca="false">C12/R12*1000000</f>
        <v>19331.6387177757</v>
      </c>
      <c r="H37" s="6" t="n">
        <f aca="false">H12/P12*1000000</f>
        <v>20819.5151467541</v>
      </c>
      <c r="I37" s="6" t="n">
        <f aca="false">M12/Q12*1000000</f>
        <v>11827.7948971623</v>
      </c>
    </row>
    <row r="38" customFormat="false" ht="13.8" hidden="false" customHeight="false" outlineLevel="0" collapsed="false">
      <c r="F38" s="16" t="n">
        <v>2010</v>
      </c>
      <c r="G38" s="6" t="n">
        <f aca="false">C13/R13*1000000</f>
        <v>18484.592590161</v>
      </c>
      <c r="H38" s="6" t="n">
        <f aca="false">H13/P13*1000000</f>
        <v>20974.6404726621</v>
      </c>
      <c r="I38" s="6" t="n">
        <f aca="false">M13/Q13*1000000</f>
        <v>11494.2598433154</v>
      </c>
    </row>
    <row r="39" customFormat="false" ht="13.8" hidden="false" customHeight="false" outlineLevel="0" collapsed="false">
      <c r="F39" s="16" t="n">
        <v>2011</v>
      </c>
      <c r="G39" s="6" t="n">
        <f aca="false">C14/R14*1000000</f>
        <v>18913.5712362444</v>
      </c>
      <c r="H39" s="6" t="n">
        <f aca="false">H14/P14*1000000</f>
        <v>20833.2179983889</v>
      </c>
      <c r="I39" s="6" t="n">
        <f aca="false">M14/Q14*1000000</f>
        <v>11612.4174909665</v>
      </c>
    </row>
    <row r="40" customFormat="false" ht="13.8" hidden="false" customHeight="false" outlineLevel="0" collapsed="false">
      <c r="F40" s="16" t="n">
        <v>2012</v>
      </c>
      <c r="G40" s="6" t="n">
        <f aca="false">C15/R15*1000000</f>
        <v>19051.7832931149</v>
      </c>
      <c r="H40" s="6" t="n">
        <f aca="false">H15/P15*1000000</f>
        <v>20865.9671703151</v>
      </c>
      <c r="I40" s="6" t="n">
        <f aca="false">M15/Q15*1000000</f>
        <v>11997.3513950606</v>
      </c>
    </row>
    <row r="41" customFormat="false" ht="13.8" hidden="false" customHeight="false" outlineLevel="0" collapsed="false">
      <c r="F41" s="16" t="n">
        <v>2013</v>
      </c>
      <c r="G41" s="6" t="n">
        <f aca="false">C16/R16*1000000</f>
        <v>18305.373284597</v>
      </c>
      <c r="H41" s="6" t="n">
        <f aca="false">H16/P16*1000000</f>
        <v>20733.256882844</v>
      </c>
      <c r="I41" s="6" t="n">
        <f aca="false">M16/Q16*1000000</f>
        <v>11622.8041777502</v>
      </c>
    </row>
    <row r="42" customFormat="false" ht="13.8" hidden="false" customHeight="false" outlineLevel="0" collapsed="false">
      <c r="F42" s="16" t="n">
        <v>2014</v>
      </c>
      <c r="G42" s="6" t="n">
        <f aca="false">C17/R17*1000000</f>
        <v>18142.0542790364</v>
      </c>
      <c r="H42" s="6" t="n">
        <f aca="false">H17/P17*1000000</f>
        <v>19878.1042713935</v>
      </c>
      <c r="I42" s="6" t="n">
        <f aca="false">M17/Q17*1000000</f>
        <v>11216.8703792698</v>
      </c>
    </row>
    <row r="43" customFormat="false" ht="13.8" hidden="false" customHeight="false" outlineLevel="0" collapsed="false">
      <c r="F43" s="16" t="n">
        <v>2015</v>
      </c>
      <c r="G43" s="6" t="n">
        <f aca="false">C18/R18*1000000</f>
        <v>18245.3477848422</v>
      </c>
      <c r="H43" s="6" t="n">
        <f aca="false">H18/P18*1000000</f>
        <v>20185.558467737</v>
      </c>
      <c r="I43" s="6" t="n">
        <f aca="false">M18/Q18*1000000</f>
        <v>11647.1246936047</v>
      </c>
    </row>
    <row r="44" customFormat="false" ht="13.8" hidden="false" customHeight="false" outlineLevel="0" collapsed="false">
      <c r="F44" s="16" t="n">
        <v>2016</v>
      </c>
      <c r="G44" s="6" t="n">
        <f aca="false">C19/R19*1000000</f>
        <v>18427.1209721085</v>
      </c>
      <c r="H44" s="6" t="n">
        <f aca="false">H19/P19*1000000</f>
        <v>19880.4309000399</v>
      </c>
      <c r="I44" s="6" t="n">
        <f aca="false">M19/Q19*1000000</f>
        <v>11344.3464479351</v>
      </c>
    </row>
    <row r="45" customFormat="false" ht="13.8" hidden="false" customHeight="false" outlineLevel="0" collapsed="false">
      <c r="F45" s="16" t="n">
        <v>2017</v>
      </c>
      <c r="G45" s="6" t="n">
        <f aca="false">C20/R20*1000000</f>
        <v>18387.9404514978</v>
      </c>
      <c r="H45" s="6" t="n">
        <f aca="false">H20/P20*1000000</f>
        <v>20273.98540666</v>
      </c>
      <c r="I45" s="6" t="n">
        <f aca="false">M20/Q20*1000000</f>
        <v>11326.2221866528</v>
      </c>
    </row>
    <row r="46" customFormat="false" ht="13.8" hidden="false" customHeight="false" outlineLevel="0" collapsed="false">
      <c r="F46" s="16" t="n">
        <v>2018</v>
      </c>
      <c r="G46" s="6" t="n">
        <f aca="false">C21/R21*1000000</f>
        <v>19133.3892152911</v>
      </c>
      <c r="H46" s="6" t="n">
        <f aca="false">H21/P21*1000000</f>
        <v>20821.9228807674</v>
      </c>
      <c r="I46" s="6" t="n">
        <f aca="false">M21/Q21*1000000</f>
        <v>11677.4280032829</v>
      </c>
    </row>
    <row r="47" customFormat="false" ht="13.8" hidden="false" customHeight="false" outlineLevel="0" collapsed="false">
      <c r="F47" s="16" t="n">
        <v>2019</v>
      </c>
      <c r="G47" s="6" t="n">
        <f aca="false">C22/R22*1000000</f>
        <v>19253.8463331723</v>
      </c>
      <c r="H47" s="6" t="n">
        <f aca="false">H22/P22*1000000</f>
        <v>20905.3076251023</v>
      </c>
      <c r="I47" s="6" t="n">
        <f aca="false">M22/Q22*1000000</f>
        <v>11764.1998288897</v>
      </c>
    </row>
    <row r="48" customFormat="false" ht="13.8" hidden="false" customHeight="false" outlineLevel="0" collapsed="false">
      <c r="F48" s="16" t="n">
        <v>2020</v>
      </c>
      <c r="G48" s="6" t="n">
        <f aca="false">C23/R23*1000000</f>
        <v>17740.0390167592</v>
      </c>
      <c r="H48" s="6" t="n">
        <f aca="false">H23/P23*1000000</f>
        <v>19500.727072834</v>
      </c>
      <c r="I48" s="6" t="n">
        <f aca="false">M23/Q23*1000000</f>
        <v>11188.602758273</v>
      </c>
    </row>
  </sheetData>
  <mergeCells count="4">
    <mergeCell ref="A1:C1"/>
    <mergeCell ref="E1:H1"/>
    <mergeCell ref="J1:M1"/>
    <mergeCell ref="O1:R1"/>
  </mergeCells>
  <printOptions headings="false" gridLines="false" gridLinesSet="true" horizontalCentered="false" verticalCentered="false"/>
  <pageMargins left="0.352083333333333" right="0.336805555555556" top="0.916666666666667" bottom="0.75" header="0.75" footer="0.511805555555555"/>
  <pageSetup paperSize="8" scale="5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1"/>
  <sheetViews>
    <sheetView showFormulas="false" showGridLines="true" showRowColHeaders="true" showZeros="true" rightToLeft="false" tabSelected="false" showOutlineSymbols="true" defaultGridColor="true" view="normal" topLeftCell="A34" colorId="64" zoomScale="110" zoomScaleNormal="110" zoomScalePageLayoutView="100" workbookViewId="0">
      <selection pane="topLeft" activeCell="C26" activeCellId="0" sqref="C26"/>
    </sheetView>
  </sheetViews>
  <sheetFormatPr defaultColWidth="8.6015625" defaultRowHeight="14.25" zeroHeight="false" outlineLevelRow="0" outlineLevelCol="0"/>
  <cols>
    <col collapsed="false" customWidth="true" hidden="false" outlineLevel="0" max="3" min="3" style="0" width="18.19"/>
    <col collapsed="false" customWidth="true" hidden="false" outlineLevel="0" max="4" min="4" style="0" width="13.01"/>
    <col collapsed="false" customWidth="true" hidden="false" outlineLevel="0" max="8" min="8" style="0" width="14.16"/>
    <col collapsed="false" customWidth="true" hidden="false" outlineLevel="0" max="9" min="9" style="0" width="13.13"/>
    <col collapsed="false" customWidth="true" hidden="false" outlineLevel="0" max="12" min="12" style="0" width="13.81"/>
    <col collapsed="false" customWidth="true" hidden="false" outlineLevel="0" max="13" min="13" style="0" width="13.01"/>
  </cols>
  <sheetData>
    <row r="1" customFormat="false" ht="13.8" hidden="false" customHeight="false" outlineLevel="0" collapsed="false">
      <c r="A1" s="13" t="s">
        <v>0</v>
      </c>
      <c r="B1" s="13"/>
      <c r="C1" s="13"/>
      <c r="D1" s="13"/>
      <c r="F1" s="13" t="s">
        <v>1</v>
      </c>
      <c r="G1" s="13"/>
      <c r="H1" s="13"/>
      <c r="I1" s="13"/>
      <c r="K1" s="13" t="s">
        <v>2</v>
      </c>
      <c r="L1" s="13"/>
      <c r="M1" s="13"/>
    </row>
    <row r="2" customFormat="false" ht="13.8" hidden="false" customHeight="false" outlineLevel="0" collapsed="false">
      <c r="A2" s="14" t="s">
        <v>46</v>
      </c>
      <c r="B2" s="14" t="s">
        <v>43</v>
      </c>
      <c r="C2" s="14" t="s">
        <v>47</v>
      </c>
      <c r="D2" s="14" t="s">
        <v>45</v>
      </c>
      <c r="F2" s="14" t="s">
        <v>46</v>
      </c>
      <c r="G2" s="14" t="s">
        <v>43</v>
      </c>
      <c r="H2" s="14" t="s">
        <v>47</v>
      </c>
      <c r="I2" s="14" t="s">
        <v>45</v>
      </c>
      <c r="K2" s="14" t="s">
        <v>43</v>
      </c>
      <c r="L2" s="14" t="s">
        <v>47</v>
      </c>
      <c r="M2" s="14" t="s">
        <v>45</v>
      </c>
    </row>
    <row r="3" customFormat="false" ht="13.8" hidden="false" customHeight="false" outlineLevel="0" collapsed="false">
      <c r="A3" s="16" t="s">
        <v>49</v>
      </c>
      <c r="B3" s="16" t="n">
        <v>2000</v>
      </c>
      <c r="C3" s="5" t="n">
        <v>409496</v>
      </c>
      <c r="D3" s="5" t="n">
        <f aca="false">C3/'Deflatore del PIL'!B1</f>
        <v>544475.977472401</v>
      </c>
      <c r="F3" s="16" t="s">
        <v>50</v>
      </c>
      <c r="G3" s="16" t="n">
        <v>2000</v>
      </c>
      <c r="H3" s="5" t="n">
        <v>114672</v>
      </c>
      <c r="I3" s="5" t="n">
        <f aca="false">H3/'Deflatore del PIL'!B1</f>
        <v>152470.718367738</v>
      </c>
      <c r="K3" s="16" t="n">
        <v>2000</v>
      </c>
      <c r="L3" s="5" t="n">
        <v>48327</v>
      </c>
      <c r="M3" s="5" t="n">
        <f aca="false">L3/'Deflatore del PIL'!B1</f>
        <v>64256.7706725065</v>
      </c>
    </row>
    <row r="4" customFormat="false" ht="13.8" hidden="false" customHeight="false" outlineLevel="0" collapsed="false">
      <c r="A4" s="16" t="s">
        <v>49</v>
      </c>
      <c r="B4" s="16" t="n">
        <v>2001</v>
      </c>
      <c r="C4" s="5" t="n">
        <v>433471</v>
      </c>
      <c r="D4" s="6" t="n">
        <f aca="false">C4/'Deflatore del PIL'!B2</f>
        <v>559954.888303064</v>
      </c>
      <c r="F4" s="16" t="s">
        <v>50</v>
      </c>
      <c r="G4" s="16" t="n">
        <v>2001</v>
      </c>
      <c r="H4" s="5" t="n">
        <v>122177</v>
      </c>
      <c r="I4" s="6" t="n">
        <f aca="false">H4/'Deflatore del PIL'!B2</f>
        <v>157827.417262524</v>
      </c>
      <c r="K4" s="16" t="n">
        <v>2001</v>
      </c>
      <c r="L4" s="5" t="n">
        <v>48272</v>
      </c>
      <c r="M4" s="6" t="n">
        <f aca="false">L4/'Deflatore del PIL'!B2</f>
        <v>62357.4411394661</v>
      </c>
    </row>
    <row r="5" customFormat="false" ht="13.8" hidden="false" customHeight="false" outlineLevel="0" collapsed="false">
      <c r="A5" s="16" t="s">
        <v>49</v>
      </c>
      <c r="B5" s="16" t="n">
        <v>2002</v>
      </c>
      <c r="C5" s="5" t="n">
        <v>431273</v>
      </c>
      <c r="D5" s="6" t="n">
        <f aca="false">C5/'Deflatore del PIL'!B3</f>
        <v>539788.350233118</v>
      </c>
      <c r="F5" s="16" t="s">
        <v>50</v>
      </c>
      <c r="G5" s="16" t="n">
        <v>2002</v>
      </c>
      <c r="H5" s="5" t="n">
        <v>124121</v>
      </c>
      <c r="I5" s="6" t="n">
        <f aca="false">H5/'Deflatore del PIL'!B3</f>
        <v>155351.876466379</v>
      </c>
      <c r="K5" s="16" t="n">
        <v>2002</v>
      </c>
      <c r="L5" s="5" t="n">
        <v>47744</v>
      </c>
      <c r="M5" s="6" t="n">
        <f aca="false">L5/'Deflatore del PIL'!B3</f>
        <v>59757.1723560946</v>
      </c>
    </row>
    <row r="6" customFormat="false" ht="13.8" hidden="false" customHeight="false" outlineLevel="0" collapsed="false">
      <c r="A6" s="16" t="s">
        <v>49</v>
      </c>
      <c r="B6" s="16" t="n">
        <v>2003</v>
      </c>
      <c r="C6" s="5" t="n">
        <v>466570</v>
      </c>
      <c r="D6" s="6" t="n">
        <f aca="false">C6/'Deflatore del PIL'!B4</f>
        <v>566745.424975144</v>
      </c>
      <c r="F6" s="16" t="s">
        <v>50</v>
      </c>
      <c r="G6" s="16" t="n">
        <v>2003</v>
      </c>
      <c r="H6" s="5" t="n">
        <v>136494</v>
      </c>
      <c r="I6" s="6" t="n">
        <f aca="false">H6/'Deflatore del PIL'!B4</f>
        <v>165800.094383602</v>
      </c>
      <c r="K6" s="16" t="n">
        <v>2003</v>
      </c>
      <c r="L6" s="5" t="n">
        <v>50033</v>
      </c>
      <c r="M6" s="6" t="n">
        <f aca="false">L6/'Deflatore del PIL'!B4</f>
        <v>60775.3902903774</v>
      </c>
    </row>
    <row r="7" customFormat="false" ht="13.8" hidden="false" customHeight="false" outlineLevel="0" collapsed="false">
      <c r="A7" s="16" t="s">
        <v>49</v>
      </c>
      <c r="B7" s="16" t="n">
        <v>2004</v>
      </c>
      <c r="C7" s="5" t="n">
        <v>472220</v>
      </c>
      <c r="D7" s="6" t="n">
        <f aca="false">C7/'Deflatore del PIL'!B5</f>
        <v>559126.950340781</v>
      </c>
      <c r="F7" s="16" t="s">
        <v>50</v>
      </c>
      <c r="G7" s="16" t="n">
        <v>2004</v>
      </c>
      <c r="H7" s="5" t="n">
        <v>145597</v>
      </c>
      <c r="I7" s="6" t="n">
        <f aca="false">H7/'Deflatore del PIL'!B5</f>
        <v>172392.542858767</v>
      </c>
      <c r="K7" s="16" t="n">
        <v>2004</v>
      </c>
      <c r="L7" s="5" t="n">
        <v>51852</v>
      </c>
      <c r="M7" s="6" t="n">
        <f aca="false">L7/'Deflatore del PIL'!B5</f>
        <v>61394.7961311893</v>
      </c>
    </row>
    <row r="8" customFormat="false" ht="13.8" hidden="false" customHeight="false" outlineLevel="0" collapsed="false">
      <c r="A8" s="16" t="s">
        <v>49</v>
      </c>
      <c r="B8" s="16" t="n">
        <v>2005</v>
      </c>
      <c r="C8" s="5" t="n">
        <v>464362</v>
      </c>
      <c r="D8" s="6" t="n">
        <f aca="false">C8/'Deflatore del PIL'!B6</f>
        <v>539725.858080806</v>
      </c>
      <c r="F8" s="16" t="s">
        <v>50</v>
      </c>
      <c r="G8" s="16" t="n">
        <v>2005</v>
      </c>
      <c r="H8" s="5" t="n">
        <v>145506</v>
      </c>
      <c r="I8" s="6" t="n">
        <f aca="false">H8/'Deflatore del PIL'!B6</f>
        <v>169120.967490677</v>
      </c>
      <c r="K8" s="16" t="n">
        <v>2005</v>
      </c>
      <c r="L8" s="5" t="n">
        <v>51415</v>
      </c>
      <c r="M8" s="6" t="n">
        <f aca="false">L8/'Deflatore del PIL'!B6</f>
        <v>59759.4225910489</v>
      </c>
    </row>
    <row r="9" customFormat="false" ht="13.8" hidden="false" customHeight="false" outlineLevel="0" collapsed="false">
      <c r="A9" s="16" t="s">
        <v>49</v>
      </c>
      <c r="B9" s="16" t="n">
        <v>2006</v>
      </c>
      <c r="C9" s="5" t="n">
        <v>514585</v>
      </c>
      <c r="D9" s="6" t="n">
        <f aca="false">C9/'Deflatore del PIL'!B7</f>
        <v>586500.84527953</v>
      </c>
      <c r="F9" s="16" t="s">
        <v>50</v>
      </c>
      <c r="G9" s="16" t="n">
        <v>2006</v>
      </c>
      <c r="H9" s="5" t="n">
        <v>157564</v>
      </c>
      <c r="I9" s="6" t="n">
        <f aca="false">H9/'Deflatore del PIL'!B7</f>
        <v>179584.362516637</v>
      </c>
      <c r="K9" s="16" t="n">
        <v>2006</v>
      </c>
      <c r="L9" s="5" t="n">
        <v>54452</v>
      </c>
      <c r="M9" s="6" t="n">
        <f aca="false">L9/'Deflatore del PIL'!B7</f>
        <v>62061.9412286813</v>
      </c>
    </row>
    <row r="10" customFormat="false" ht="13.8" hidden="false" customHeight="false" outlineLevel="0" collapsed="false">
      <c r="A10" s="16" t="s">
        <v>49</v>
      </c>
      <c r="B10" s="16" t="n">
        <v>2007</v>
      </c>
      <c r="C10" s="5" t="n">
        <v>558760</v>
      </c>
      <c r="D10" s="6" t="n">
        <f aca="false">C10/'Deflatore del PIL'!B8</f>
        <v>621160.080394697</v>
      </c>
      <c r="F10" s="16" t="s">
        <v>50</v>
      </c>
      <c r="G10" s="16" t="n">
        <v>2007</v>
      </c>
      <c r="H10" s="5" t="n">
        <v>163134</v>
      </c>
      <c r="I10" s="6" t="n">
        <f aca="false">H10/'Deflatore del PIL'!B8</f>
        <v>181352.15218539</v>
      </c>
      <c r="K10" s="16" t="n">
        <v>2007</v>
      </c>
      <c r="L10" s="5" t="n">
        <v>58495</v>
      </c>
      <c r="M10" s="6" t="n">
        <f aca="false">L10/'Deflatore del PIL'!B8</f>
        <v>65027.4874770703</v>
      </c>
    </row>
    <row r="11" customFormat="false" ht="13.8" hidden="false" customHeight="false" outlineLevel="0" collapsed="false">
      <c r="A11" s="16" t="s">
        <v>49</v>
      </c>
      <c r="B11" s="16" t="n">
        <v>2008</v>
      </c>
      <c r="C11" s="5" t="n">
        <v>555693</v>
      </c>
      <c r="D11" s="6" t="n">
        <f aca="false">C11/'Deflatore del PIL'!B9</f>
        <v>603805.374335013</v>
      </c>
      <c r="F11" s="16" t="s">
        <v>50</v>
      </c>
      <c r="G11" s="16" t="n">
        <v>2008</v>
      </c>
      <c r="H11" s="5" t="n">
        <v>168353</v>
      </c>
      <c r="I11" s="6" t="n">
        <f aca="false">H11/'Deflatore del PIL'!B9</f>
        <v>182929.146462925</v>
      </c>
      <c r="K11" s="16" t="n">
        <v>2008</v>
      </c>
      <c r="L11" s="5" t="n">
        <v>59282</v>
      </c>
      <c r="M11" s="6" t="n">
        <f aca="false">L11/'Deflatore del PIL'!B9</f>
        <v>64414.6861690326</v>
      </c>
    </row>
    <row r="12" customFormat="false" ht="13.8" hidden="false" customHeight="false" outlineLevel="0" collapsed="false">
      <c r="A12" s="16" t="s">
        <v>49</v>
      </c>
      <c r="B12" s="16" t="n">
        <v>2009</v>
      </c>
      <c r="C12" s="5" t="n">
        <v>551824</v>
      </c>
      <c r="D12" s="6" t="n">
        <f aca="false">C12/'Deflatore del PIL'!B10</f>
        <v>589921.640262583</v>
      </c>
      <c r="F12" s="16" t="s">
        <v>50</v>
      </c>
      <c r="G12" s="16" t="n">
        <v>2009</v>
      </c>
      <c r="H12" s="5" t="n">
        <v>165631</v>
      </c>
      <c r="I12" s="6" t="n">
        <f aca="false">H12/'Deflatore del PIL'!B10</f>
        <v>177066.077586933</v>
      </c>
      <c r="K12" s="16" t="n">
        <v>2009</v>
      </c>
      <c r="L12" s="5" t="n">
        <v>59183</v>
      </c>
      <c r="M12" s="6" t="n">
        <f aca="false">L12/'Deflatore del PIL'!B10</f>
        <v>63268.9633572669</v>
      </c>
    </row>
    <row r="13" customFormat="false" ht="13.8" hidden="false" customHeight="false" outlineLevel="0" collapsed="false">
      <c r="A13" s="16" t="s">
        <v>49</v>
      </c>
      <c r="B13" s="16" t="n">
        <v>2010</v>
      </c>
      <c r="C13" s="5" t="n">
        <v>564981</v>
      </c>
      <c r="D13" s="6" t="n">
        <f aca="false">C13/'Deflatore del PIL'!B11</f>
        <v>602206.066137467</v>
      </c>
      <c r="F13" s="16" t="s">
        <v>50</v>
      </c>
      <c r="G13" s="16" t="n">
        <v>2010</v>
      </c>
      <c r="H13" s="5" t="n">
        <v>157706</v>
      </c>
      <c r="I13" s="6" t="n">
        <f aca="false">H13/'Deflatore del PIL'!B11</f>
        <v>168096.820718352</v>
      </c>
      <c r="K13" s="16" t="n">
        <v>2010</v>
      </c>
      <c r="L13" s="5" t="n">
        <v>54557</v>
      </c>
      <c r="M13" s="6" t="n">
        <f aca="false">L13/'Deflatore del PIL'!B11</f>
        <v>58151.6127980618</v>
      </c>
    </row>
    <row r="14" customFormat="false" ht="13.8" hidden="false" customHeight="false" outlineLevel="0" collapsed="false">
      <c r="A14" s="16" t="s">
        <v>49</v>
      </c>
      <c r="B14" s="16" t="n">
        <v>2011</v>
      </c>
      <c r="C14" s="5" t="n">
        <v>565558</v>
      </c>
      <c r="D14" s="6" t="n">
        <f aca="false">C14/'Deflatore del PIL'!B12</f>
        <v>593180.381954399</v>
      </c>
      <c r="F14" s="16" t="s">
        <v>50</v>
      </c>
      <c r="G14" s="16" t="n">
        <v>2011</v>
      </c>
      <c r="H14" s="5" t="n">
        <v>167227</v>
      </c>
      <c r="I14" s="6" t="n">
        <f aca="false">H14/'Deflatore del PIL'!B12</f>
        <v>175394.523166657</v>
      </c>
      <c r="K14" s="16" t="n">
        <v>2011</v>
      </c>
      <c r="L14" s="5" t="n">
        <v>58757</v>
      </c>
      <c r="M14" s="6" t="n">
        <f aca="false">L14/'Deflatore del PIL'!B12</f>
        <v>61626.7468632654</v>
      </c>
    </row>
    <row r="15" customFormat="false" ht="13.8" hidden="false" customHeight="false" outlineLevel="0" collapsed="false">
      <c r="A15" s="16" t="s">
        <v>49</v>
      </c>
      <c r="B15" s="16" t="n">
        <v>2012</v>
      </c>
      <c r="C15" s="5" t="n">
        <v>578056</v>
      </c>
      <c r="D15" s="6" t="n">
        <f aca="false">C15/'Deflatore del PIL'!B13</f>
        <v>597430.570966567</v>
      </c>
      <c r="F15" s="16" t="s">
        <v>50</v>
      </c>
      <c r="G15" s="16" t="n">
        <v>2012</v>
      </c>
      <c r="H15" s="5" t="n">
        <v>177948</v>
      </c>
      <c r="I15" s="6" t="n">
        <f aca="false">H15/'Deflatore del PIL'!B13</f>
        <v>183912.242485778</v>
      </c>
      <c r="K15" s="16" t="n">
        <v>2012</v>
      </c>
      <c r="L15" s="5" t="n">
        <v>60662</v>
      </c>
      <c r="M15" s="6" t="n">
        <f aca="false">L15/'Deflatore del PIL'!B13</f>
        <v>62695.1944032653</v>
      </c>
    </row>
    <row r="16" customFormat="false" ht="13.8" hidden="false" customHeight="false" outlineLevel="0" collapsed="false">
      <c r="A16" s="16" t="s">
        <v>49</v>
      </c>
      <c r="B16" s="16" t="n">
        <v>2013</v>
      </c>
      <c r="C16" s="5" t="n">
        <v>601344</v>
      </c>
      <c r="D16" s="6" t="n">
        <f aca="false">C16/'Deflatore del PIL'!B14</f>
        <v>614008.977928406</v>
      </c>
      <c r="F16" s="16" t="s">
        <v>50</v>
      </c>
      <c r="G16" s="16" t="n">
        <v>2013</v>
      </c>
      <c r="H16" s="5" t="n">
        <v>174627</v>
      </c>
      <c r="I16" s="6" t="n">
        <f aca="false">H16/'Deflatore del PIL'!B14</f>
        <v>178304.840139261</v>
      </c>
      <c r="K16" s="16" t="n">
        <v>2013</v>
      </c>
      <c r="L16" s="5" t="n">
        <v>60448</v>
      </c>
      <c r="M16" s="6" t="n">
        <f aca="false">L16/'Deflatore del PIL'!B14</f>
        <v>61721.1025599595</v>
      </c>
    </row>
    <row r="17" customFormat="false" ht="13.8" hidden="false" customHeight="false" outlineLevel="0" collapsed="false">
      <c r="A17" s="16" t="s">
        <v>49</v>
      </c>
      <c r="B17" s="16" t="n">
        <v>2014</v>
      </c>
      <c r="C17" s="5" t="n">
        <v>585479</v>
      </c>
      <c r="D17" s="6" t="n">
        <f aca="false">C17/'Deflatore del PIL'!B15</f>
        <v>591297.918792905</v>
      </c>
      <c r="F17" s="16" t="s">
        <v>50</v>
      </c>
      <c r="G17" s="16" t="n">
        <v>2014</v>
      </c>
      <c r="H17" s="5" t="n">
        <v>173380</v>
      </c>
      <c r="I17" s="6" t="n">
        <f aca="false">H17/'Deflatore del PIL'!B15</f>
        <v>175103.177330551</v>
      </c>
      <c r="K17" s="16" t="n">
        <v>2014</v>
      </c>
      <c r="L17" s="5" t="n">
        <v>61477</v>
      </c>
      <c r="M17" s="6" t="n">
        <f aca="false">L17/'Deflatore del PIL'!B15</f>
        <v>62088.0034187928</v>
      </c>
    </row>
    <row r="18" customFormat="false" ht="13.8" hidden="false" customHeight="false" outlineLevel="0" collapsed="false">
      <c r="A18" s="16" t="s">
        <v>49</v>
      </c>
      <c r="B18" s="16" t="n">
        <v>2015</v>
      </c>
      <c r="C18" s="5" t="n">
        <v>603751</v>
      </c>
      <c r="D18" s="6" t="n">
        <f aca="false">C18/'Deflatore del PIL'!B16</f>
        <v>603751</v>
      </c>
      <c r="F18" s="16" t="s">
        <v>50</v>
      </c>
      <c r="G18" s="16" t="n">
        <v>2015</v>
      </c>
      <c r="H18" s="5" t="n">
        <v>178386</v>
      </c>
      <c r="I18" s="6" t="n">
        <f aca="false">H18/'Deflatore del PIL'!B16</f>
        <v>178386</v>
      </c>
      <c r="K18" s="16" t="n">
        <v>2015</v>
      </c>
      <c r="L18" s="5" t="n">
        <v>62485</v>
      </c>
      <c r="M18" s="6" t="n">
        <f aca="false">L18/'Deflatore del PIL'!B16</f>
        <v>62485</v>
      </c>
    </row>
    <row r="19" customFormat="false" ht="13.8" hidden="false" customHeight="false" outlineLevel="0" collapsed="false">
      <c r="A19" s="16" t="s">
        <v>49</v>
      </c>
      <c r="B19" s="16" t="n">
        <v>2016</v>
      </c>
      <c r="C19" s="5" t="n">
        <v>607766</v>
      </c>
      <c r="D19" s="6" t="n">
        <f aca="false">C19/'Deflatore del PIL'!B17</f>
        <v>600192.249095493</v>
      </c>
      <c r="F19" s="16" t="s">
        <v>50</v>
      </c>
      <c r="G19" s="16" t="n">
        <v>2016</v>
      </c>
      <c r="H19" s="5" t="n">
        <v>180986</v>
      </c>
      <c r="I19" s="6" t="n">
        <f aca="false">H19/'Deflatore del PIL'!B17</f>
        <v>178730.620657946</v>
      </c>
      <c r="K19" s="16" t="n">
        <v>2016</v>
      </c>
      <c r="L19" s="5" t="n">
        <v>63780</v>
      </c>
      <c r="M19" s="6" t="n">
        <f aca="false">L19/'Deflatore del PIL'!B17</f>
        <v>62985.1976703379</v>
      </c>
    </row>
    <row r="20" customFormat="false" ht="13.8" hidden="false" customHeight="false" outlineLevel="0" collapsed="false">
      <c r="A20" s="16" t="s">
        <v>49</v>
      </c>
      <c r="B20" s="16" t="n">
        <v>2017</v>
      </c>
      <c r="C20" s="5" t="n">
        <v>622469</v>
      </c>
      <c r="D20" s="6" t="n">
        <f aca="false">C20/'Deflatore del PIL'!B18</f>
        <v>611317.003725879</v>
      </c>
      <c r="F20" s="16" t="s">
        <v>50</v>
      </c>
      <c r="G20" s="16" t="n">
        <v>2017</v>
      </c>
      <c r="H20" s="5" t="n">
        <v>182120</v>
      </c>
      <c r="I20" s="6" t="n">
        <f aca="false">H20/'Deflatore del PIL'!B18</f>
        <v>178857.184403652</v>
      </c>
      <c r="K20" s="16" t="n">
        <v>2017</v>
      </c>
      <c r="L20" s="5" t="n">
        <v>64435</v>
      </c>
      <c r="M20" s="6" t="n">
        <f aca="false">L20/'Deflatore del PIL'!B18</f>
        <v>63280.5989295484</v>
      </c>
    </row>
    <row r="21" customFormat="false" ht="13.8" hidden="false" customHeight="false" outlineLevel="0" collapsed="false">
      <c r="A21" s="16" t="s">
        <v>49</v>
      </c>
      <c r="B21" s="16" t="n">
        <v>2018</v>
      </c>
      <c r="C21" s="5" t="n">
        <v>641608</v>
      </c>
      <c r="D21" s="6" t="n">
        <f aca="false">C21/'Deflatore del PIL'!B19</f>
        <v>623583.575937431</v>
      </c>
      <c r="F21" s="16" t="s">
        <v>50</v>
      </c>
      <c r="G21" s="16" t="n">
        <v>2018</v>
      </c>
      <c r="H21" s="5" t="n">
        <v>186614</v>
      </c>
      <c r="I21" s="6" t="n">
        <f aca="false">H21/'Deflatore del PIL'!B19</f>
        <v>181371.531277646</v>
      </c>
      <c r="K21" s="16" t="n">
        <v>2018</v>
      </c>
      <c r="L21" s="5" t="n">
        <v>66707</v>
      </c>
      <c r="M21" s="6" t="n">
        <f aca="false">L21/'Deflatore del PIL'!B19</f>
        <v>64833.0282665712</v>
      </c>
    </row>
    <row r="22" customFormat="false" ht="13.8" hidden="false" customHeight="false" outlineLevel="0" collapsed="false">
      <c r="A22" s="16" t="s">
        <v>49</v>
      </c>
      <c r="B22" s="16" t="n">
        <v>2019</v>
      </c>
      <c r="C22" s="5" t="n">
        <v>644023</v>
      </c>
      <c r="D22" s="6" t="n">
        <f aca="false">C22/'Deflatore del PIL'!B20</f>
        <v>620207.034891626</v>
      </c>
      <c r="F22" s="16" t="s">
        <v>50</v>
      </c>
      <c r="G22" s="16" t="n">
        <v>2019</v>
      </c>
      <c r="H22" s="5" t="n">
        <v>187270</v>
      </c>
      <c r="I22" s="6" t="n">
        <f aca="false">H22/'Deflatore del PIL'!B20</f>
        <v>180344.756979417</v>
      </c>
      <c r="K22" s="16" t="n">
        <v>2019</v>
      </c>
      <c r="L22" s="5" t="n">
        <v>66860</v>
      </c>
      <c r="M22" s="6" t="n">
        <f aca="false">L22/'Deflatore del PIL'!B20</f>
        <v>64387.5177638906</v>
      </c>
    </row>
    <row r="23" customFormat="false" ht="13.8" hidden="false" customHeight="false" outlineLevel="0" collapsed="false">
      <c r="A23" s="16" t="s">
        <v>49</v>
      </c>
      <c r="B23" s="16" t="n">
        <v>2020</v>
      </c>
      <c r="C23" s="5" t="n">
        <v>611320</v>
      </c>
      <c r="D23" s="6" t="n">
        <f aca="false">C23/'Deflatore del PIL'!B21</f>
        <v>582052.92237247</v>
      </c>
      <c r="F23" s="16" t="s">
        <v>50</v>
      </c>
      <c r="G23" s="16" t="n">
        <v>2020</v>
      </c>
      <c r="H23" s="5" t="n">
        <v>178432</v>
      </c>
      <c r="I23" s="6" t="n">
        <f aca="false">H23/'Deflatore del PIL'!B21</f>
        <v>169889.529288694</v>
      </c>
      <c r="K23" s="16" t="n">
        <v>2020</v>
      </c>
      <c r="L23" s="5" t="n">
        <v>63516</v>
      </c>
      <c r="M23" s="6" t="n">
        <f aca="false">L23/'Deflatore del PIL'!B21</f>
        <v>60475.1577200318</v>
      </c>
    </row>
    <row r="27" customFormat="false" ht="15" hidden="false" customHeight="false" outlineLevel="0" collapsed="false">
      <c r="A27" s="17" t="s">
        <v>43</v>
      </c>
      <c r="B27" s="17" t="s">
        <v>53</v>
      </c>
      <c r="C27" s="17" t="s">
        <v>0</v>
      </c>
      <c r="D27" s="17" t="s">
        <v>1</v>
      </c>
    </row>
    <row r="28" customFormat="false" ht="13.8" hidden="false" customHeight="false" outlineLevel="0" collapsed="false">
      <c r="A28" s="16" t="n">
        <v>2000</v>
      </c>
      <c r="B28" s="18" t="n">
        <f aca="false">M3/'2. PIL - tassi di variazione'!D13</f>
        <v>0.485962059418817</v>
      </c>
      <c r="C28" s="18" t="n">
        <f aca="false">D3/'2. PIL - tassi di variazione'!C13</f>
        <v>0.434950938223299</v>
      </c>
      <c r="D28" s="18" t="n">
        <f aca="false">I3/'2. PIL - tassi di variazione'!E13</f>
        <v>0.374282512047431</v>
      </c>
      <c r="F28" s="7" t="s">
        <v>54</v>
      </c>
    </row>
    <row r="29" customFormat="false" ht="13.8" hidden="false" customHeight="false" outlineLevel="0" collapsed="false">
      <c r="A29" s="16" t="n">
        <v>2001</v>
      </c>
      <c r="B29" s="18" t="n">
        <f aca="false">M4/'2. PIL - tassi di variazione'!D14</f>
        <v>0.463981138939378</v>
      </c>
      <c r="C29" s="18" t="n">
        <f aca="false">D4/'2. PIL - tassi di variazione'!C14</f>
        <v>0.43843695618422</v>
      </c>
      <c r="D29" s="18" t="n">
        <f aca="false">I4/'2. PIL - tassi di variazione'!E14</f>
        <v>0.380596649842275</v>
      </c>
    </row>
    <row r="30" customFormat="false" ht="13.8" hidden="false" customHeight="false" outlineLevel="0" collapsed="false">
      <c r="A30" s="16" t="n">
        <v>2002</v>
      </c>
      <c r="B30" s="18" t="n">
        <f aca="false">M5/'2. PIL - tassi di variazione'!D15</f>
        <v>0.444667145059389</v>
      </c>
      <c r="C30" s="18" t="n">
        <f aca="false">D5/'2. PIL - tassi di variazione'!C15</f>
        <v>0.420579636566408</v>
      </c>
      <c r="D30" s="18" t="n">
        <f aca="false">I5/'2. PIL - tassi di variazione'!E15</f>
        <v>0.376265357644875</v>
      </c>
    </row>
    <row r="31" customFormat="false" ht="13.8" hidden="false" customHeight="false" outlineLevel="0" collapsed="false">
      <c r="A31" s="16" t="n">
        <v>2003</v>
      </c>
      <c r="B31" s="18" t="n">
        <f aca="false">M6/'2. PIL - tassi di variazione'!D16</f>
        <v>0.449319059880316</v>
      </c>
      <c r="C31" s="18" t="n">
        <f aca="false">D6/'2. PIL - tassi di variazione'!C16</f>
        <v>0.439943228021791</v>
      </c>
      <c r="D31" s="18" t="n">
        <f aca="false">I6/'2. PIL - tassi di variazione'!E16</f>
        <v>0.404154191765454</v>
      </c>
    </row>
    <row r="32" customFormat="false" ht="13.8" hidden="false" customHeight="false" outlineLevel="0" collapsed="false">
      <c r="A32" s="16" t="n">
        <v>2004</v>
      </c>
      <c r="B32" s="18" t="n">
        <f aca="false">M7/'2. PIL - tassi di variazione'!D17</f>
        <v>0.448009335519492</v>
      </c>
      <c r="C32" s="18" t="n">
        <f aca="false">D7/'2. PIL - tassi di variazione'!C17</f>
        <v>0.42666135636424</v>
      </c>
      <c r="D32" s="18" t="n">
        <f aca="false">I7/'2. PIL - tassi di variazione'!E17</f>
        <v>0.418543906423632</v>
      </c>
    </row>
    <row r="33" customFormat="false" ht="13.8" hidden="false" customHeight="false" outlineLevel="0" collapsed="false">
      <c r="A33" s="16" t="n">
        <v>2005</v>
      </c>
      <c r="B33" s="18" t="n">
        <f aca="false">M8/'2. PIL - tassi di variazione'!D18</f>
        <v>0.431344547661643</v>
      </c>
      <c r="C33" s="18" t="n">
        <f aca="false">D8/'2. PIL - tassi di variazione'!C18</f>
        <v>0.408165812559914</v>
      </c>
      <c r="D33" s="18" t="n">
        <f aca="false">I8/'2. PIL - tassi di variazione'!E18</f>
        <v>0.408335204514543</v>
      </c>
    </row>
    <row r="34" customFormat="false" ht="13.8" hidden="false" customHeight="false" outlineLevel="0" collapsed="false">
      <c r="A34" s="16" t="n">
        <v>2006</v>
      </c>
      <c r="B34" s="18" t="n">
        <f aca="false">M9/'2. PIL - tassi di variazione'!D19</f>
        <v>0.440063229482898</v>
      </c>
      <c r="C34" s="18" t="n">
        <f aca="false">D9/'2. PIL - tassi di variazione'!C19</f>
        <v>0.435443235493398</v>
      </c>
      <c r="D34" s="18" t="n">
        <f aca="false">I9/'2. PIL - tassi di variazione'!E19</f>
        <v>0.426960080313138</v>
      </c>
    </row>
    <row r="35" customFormat="false" ht="13.8" hidden="false" customHeight="false" outlineLevel="0" collapsed="false">
      <c r="A35" s="16" t="n">
        <v>2007</v>
      </c>
      <c r="B35" s="18" t="n">
        <f aca="false">M10/'2. PIL - tassi di variazione'!D20</f>
        <v>0.45742174871621</v>
      </c>
      <c r="C35" s="18" t="n">
        <f aca="false">D10/'2. PIL - tassi di variazione'!C20</f>
        <v>0.453347944060258</v>
      </c>
      <c r="D35" s="18" t="n">
        <f aca="false">I10/'2. PIL - tassi di variazione'!E20</f>
        <v>0.428114557670702</v>
      </c>
    </row>
    <row r="36" customFormat="false" ht="13.8" hidden="false" customHeight="false" outlineLevel="0" collapsed="false">
      <c r="A36" s="16" t="n">
        <v>2008</v>
      </c>
      <c r="B36" s="18" t="n">
        <f aca="false">M11/'2. PIL - tassi di variazione'!D21</f>
        <v>0.462304811675506</v>
      </c>
      <c r="C36" s="18" t="n">
        <f aca="false">D11/'2. PIL - tassi di variazione'!C21</f>
        <v>0.443964779255966</v>
      </c>
      <c r="D36" s="18" t="n">
        <f aca="false">I11/'2. PIL - tassi di variazione'!E21</f>
        <v>0.439312060143563</v>
      </c>
    </row>
    <row r="37" customFormat="false" ht="13.8" hidden="false" customHeight="false" outlineLevel="0" collapsed="false">
      <c r="A37" s="16" t="n">
        <v>2009</v>
      </c>
      <c r="B37" s="18" t="n">
        <f aca="false">M12/'2. PIL - tassi di variazione'!D22</f>
        <v>0.49575512694005</v>
      </c>
      <c r="C37" s="18" t="n">
        <f aca="false">D12/'2. PIL - tassi di variazione'!C22</f>
        <v>0.458978405747377</v>
      </c>
      <c r="D37" s="18" t="n">
        <f aca="false">I12/'2. PIL - tassi di variazione'!E22</f>
        <v>0.445591953314692</v>
      </c>
    </row>
    <row r="38" customFormat="false" ht="13.8" hidden="false" customHeight="false" outlineLevel="0" collapsed="false">
      <c r="A38" s="16" t="n">
        <v>2010</v>
      </c>
      <c r="B38" s="18" t="n">
        <f aca="false">M13/'2. PIL - tassi di variazione'!D23</f>
        <v>0.439793872083369</v>
      </c>
      <c r="C38" s="18" t="n">
        <f aca="false">D13/'2. PIL - tassi di variazione'!C23</f>
        <v>0.45742952878964</v>
      </c>
      <c r="D38" s="18" t="n">
        <f aca="false">I13/'2. PIL - tassi di variazione'!E23</f>
        <v>0.425434587292431</v>
      </c>
    </row>
    <row r="39" customFormat="false" ht="13.8" hidden="false" customHeight="false" outlineLevel="0" collapsed="false">
      <c r="A39" s="16" t="n">
        <v>2011</v>
      </c>
      <c r="B39" s="18" t="n">
        <f aca="false">M14/'2. PIL - tassi di variazione'!D24</f>
        <v>0.461290820653456</v>
      </c>
      <c r="C39" s="18" t="n">
        <f aca="false">D14/'2. PIL - tassi di variazione'!C24</f>
        <v>0.445962497730004</v>
      </c>
      <c r="D39" s="18" t="n">
        <f aca="false">I14/'2. PIL - tassi di variazione'!E24</f>
        <v>0.445739265815171</v>
      </c>
    </row>
    <row r="40" customFormat="false" ht="13.8" hidden="false" customHeight="false" outlineLevel="0" collapsed="false">
      <c r="A40" s="16" t="n">
        <v>2012</v>
      </c>
      <c r="B40" s="18" t="n">
        <f aca="false">M15/'2. PIL - tassi di variazione'!D25</f>
        <v>0.49335062215153</v>
      </c>
      <c r="C40" s="18" t="n">
        <f aca="false">D15/'2. PIL - tassi di variazione'!C25</f>
        <v>0.464113827582198</v>
      </c>
      <c r="D40" s="18" t="n">
        <f aca="false">I15/'2. PIL - tassi di variazione'!E25</f>
        <v>0.477699099434222</v>
      </c>
    </row>
    <row r="41" customFormat="false" ht="13.8" hidden="false" customHeight="false" outlineLevel="0" collapsed="false">
      <c r="A41" s="16" t="n">
        <v>2013</v>
      </c>
      <c r="B41" s="18" t="n">
        <f aca="false">M16/'2. PIL - tassi di variazione'!D26</f>
        <v>0.486024314640469</v>
      </c>
      <c r="C41" s="18" t="n">
        <f aca="false">D16/'2. PIL - tassi di variazione'!C26</f>
        <v>0.484370391145781</v>
      </c>
      <c r="D41" s="18" t="n">
        <f aca="false">I16/'2. PIL - tassi di variazione'!E26</f>
        <v>0.47715087416661</v>
      </c>
    </row>
    <row r="42" customFormat="false" ht="13.8" hidden="false" customHeight="false" outlineLevel="0" collapsed="false">
      <c r="A42" s="16" t="n">
        <v>2014</v>
      </c>
      <c r="B42" s="18" t="n">
        <f aca="false">M17/'2. PIL - tassi di variazione'!D27</f>
        <v>0.494425713661789</v>
      </c>
      <c r="C42" s="18" t="n">
        <f aca="false">D17/'2. PIL - tassi di variazione'!C27</f>
        <v>0.465171137475197</v>
      </c>
      <c r="D42" s="18" t="n">
        <f aca="false">I17/'2. PIL - tassi di variazione'!E27</f>
        <v>0.47302413981419</v>
      </c>
    </row>
    <row r="43" customFormat="false" ht="13.8" hidden="false" customHeight="false" outlineLevel="0" collapsed="false">
      <c r="A43" s="16" t="n">
        <v>2015</v>
      </c>
      <c r="B43" s="18" t="n">
        <f aca="false">M18/'2. PIL - tassi di variazione'!D28</f>
        <v>0.49170472063287</v>
      </c>
      <c r="C43" s="18" t="n">
        <f aca="false">D18/'2. PIL - tassi di variazione'!C28</f>
        <v>0.472119650678174</v>
      </c>
      <c r="D43" s="18" t="n">
        <f aca="false">I18/'2. PIL - tassi di variazione'!E28</f>
        <v>0.475195713952351</v>
      </c>
    </row>
    <row r="44" customFormat="false" ht="13.8" hidden="false" customHeight="false" outlineLevel="0" collapsed="false">
      <c r="A44" s="16" t="n">
        <v>2016</v>
      </c>
      <c r="B44" s="18" t="n">
        <f aca="false">M19/'2. PIL - tassi di variazione'!D29</f>
        <v>0.489504254017115</v>
      </c>
      <c r="C44" s="18" t="n">
        <f aca="false">D19/'2. PIL - tassi di variazione'!C29</f>
        <v>0.461966190361849</v>
      </c>
      <c r="D44" s="18" t="n">
        <f aca="false">I19/'2. PIL - tassi di variazione'!E29</f>
        <v>0.475350555942381</v>
      </c>
    </row>
    <row r="45" customFormat="false" ht="13.8" hidden="false" customHeight="false" outlineLevel="0" collapsed="false">
      <c r="A45" s="16" t="n">
        <v>2017</v>
      </c>
      <c r="B45" s="18" t="n">
        <f aca="false">M20/'2. PIL - tassi di variazione'!D30</f>
        <v>0.477779455900938</v>
      </c>
      <c r="C45" s="18" t="n">
        <f aca="false">D20/'2. PIL - tassi di variazione'!C30</f>
        <v>0.461679063150531</v>
      </c>
      <c r="D45" s="18" t="n">
        <f aca="false">I20/'2. PIL - tassi di variazione'!E30</f>
        <v>0.47206454660174</v>
      </c>
    </row>
    <row r="46" customFormat="false" ht="13.8" hidden="false" customHeight="false" outlineLevel="0" collapsed="false">
      <c r="A46" s="16" t="n">
        <v>2018</v>
      </c>
      <c r="B46" s="18" t="n">
        <f aca="false">M21/'2. PIL - tassi di variazione'!D31</f>
        <v>0.484826443280807</v>
      </c>
      <c r="C46" s="18" t="n">
        <f aca="false">D21/'2. PIL - tassi di variazione'!C31</f>
        <v>0.465530865813488</v>
      </c>
      <c r="D46" s="18" t="n">
        <f aca="false">I21/'2. PIL - tassi di variazione'!E31</f>
        <v>0.478218100305105</v>
      </c>
    </row>
    <row r="47" customFormat="false" ht="13.8" hidden="false" customHeight="false" outlineLevel="0" collapsed="false">
      <c r="A47" s="16" t="n">
        <v>2019</v>
      </c>
      <c r="B47" s="18" t="n">
        <f aca="false">M22/'2. PIL - tassi di variazione'!D32</f>
        <v>0.483696259220487</v>
      </c>
      <c r="C47" s="18" t="n">
        <f aca="false">D22/'2. PIL - tassi di variazione'!C32</f>
        <v>0.460476352922853</v>
      </c>
      <c r="D47" s="18" t="n">
        <f aca="false">I22/'2. PIL - tassi di variazione'!E32</f>
        <v>0.474068742569158</v>
      </c>
    </row>
    <row r="48" customFormat="false" ht="13.8" hidden="false" customHeight="false" outlineLevel="0" collapsed="false">
      <c r="A48" s="16" t="n">
        <v>2020</v>
      </c>
      <c r="B48" s="18" t="n">
        <f aca="false">M23/'2. PIL - tassi di variazione'!D33</f>
        <v>0.503134507075328</v>
      </c>
      <c r="C48" s="18" t="n">
        <f aca="false">D23/'2. PIL - tassi di variazione'!C33</f>
        <v>0.475714002531083</v>
      </c>
      <c r="D48" s="18" t="n">
        <f aca="false">I23/'2. PIL - tassi di variazione'!E33</f>
        <v>0.488922670023896</v>
      </c>
    </row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</sheetData>
  <mergeCells count="3">
    <mergeCell ref="A1:D1"/>
    <mergeCell ref="F1:I1"/>
    <mergeCell ref="K1:M1"/>
  </mergeCells>
  <printOptions headings="false" gridLines="false" gridLinesSet="true" horizontalCentered="false" verticalCentered="false"/>
  <pageMargins left="0.7" right="0.7" top="0.442361111111111" bottom="0.75" header="0.275694444444444" footer="0.511805555555555"/>
  <pageSetup paperSize="9" scale="7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13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30" activeCellId="0" sqref="A130"/>
    </sheetView>
  </sheetViews>
  <sheetFormatPr defaultColWidth="8.6015625" defaultRowHeight="14.25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2.53"/>
    <col collapsed="false" customWidth="true" hidden="false" outlineLevel="0" max="3" min="3" style="0" width="12.66"/>
    <col collapsed="false" customWidth="true" hidden="false" outlineLevel="0" max="4" min="4" style="0" width="12.77"/>
    <col collapsed="false" customWidth="true" hidden="false" outlineLevel="0" max="5" min="5" style="0" width="13.7"/>
    <col collapsed="false" customWidth="true" hidden="false" outlineLevel="0" max="6" min="6" style="0" width="15.77"/>
    <col collapsed="false" customWidth="true" hidden="false" outlineLevel="0" max="7" min="7" style="0" width="16.7"/>
    <col collapsed="false" customWidth="true" hidden="false" outlineLevel="0" max="8" min="8" style="0" width="11.97"/>
    <col collapsed="false" customWidth="true" hidden="false" outlineLevel="0" max="11" min="11" style="0" width="12"/>
    <col collapsed="false" customWidth="true" hidden="false" outlineLevel="0" max="12" min="12" style="0" width="13.24"/>
    <col collapsed="false" customWidth="true" hidden="false" outlineLevel="0" max="13" min="13" style="0" width="14.06"/>
    <col collapsed="false" customWidth="true" hidden="false" outlineLevel="0" max="14" min="14" style="0" width="13.36"/>
    <col collapsed="false" customWidth="true" hidden="false" outlineLevel="0" max="15" min="15" style="0" width="13.81"/>
    <col collapsed="false" customWidth="true" hidden="false" outlineLevel="0" max="16" min="16" style="0" width="15.08"/>
    <col collapsed="false" customWidth="true" hidden="false" outlineLevel="0" max="17" min="17" style="0" width="16.47"/>
    <col collapsed="false" customWidth="true" hidden="false" outlineLevel="0" max="18" min="18" style="0" width="11.98"/>
    <col collapsed="false" customWidth="true" hidden="false" outlineLevel="0" max="22" min="22" style="0" width="13.6"/>
    <col collapsed="false" customWidth="true" hidden="false" outlineLevel="0" max="23" min="23" style="0" width="12.77"/>
    <col collapsed="false" customWidth="true" hidden="false" outlineLevel="0" max="24" min="24" style="0" width="12.66"/>
    <col collapsed="false" customWidth="true" hidden="false" outlineLevel="0" max="25" min="25" style="0" width="15.66"/>
    <col collapsed="false" customWidth="true" hidden="false" outlineLevel="0" max="26" min="26" style="0" width="15.41"/>
    <col collapsed="false" customWidth="true" hidden="false" outlineLevel="0" max="27" min="27" style="0" width="16.58"/>
  </cols>
  <sheetData>
    <row r="1" customFormat="false" ht="13.8" hidden="false" customHeight="false" outlineLevel="0" collapsed="false">
      <c r="A1" s="14" t="s">
        <v>55</v>
      </c>
      <c r="B1" s="13" t="s">
        <v>56</v>
      </c>
      <c r="C1" s="13"/>
      <c r="D1" s="13"/>
      <c r="E1" s="13" t="s">
        <v>45</v>
      </c>
      <c r="F1" s="13"/>
      <c r="G1" s="13"/>
      <c r="J1" s="19"/>
      <c r="K1" s="19"/>
      <c r="L1" s="13" t="s">
        <v>56</v>
      </c>
      <c r="M1" s="13"/>
      <c r="N1" s="13"/>
      <c r="O1" s="13" t="s">
        <v>45</v>
      </c>
      <c r="P1" s="13"/>
      <c r="Q1" s="13"/>
      <c r="T1" s="19"/>
      <c r="U1" s="19"/>
      <c r="V1" s="13" t="s">
        <v>56</v>
      </c>
      <c r="W1" s="13"/>
      <c r="X1" s="13"/>
      <c r="Y1" s="13" t="s">
        <v>45</v>
      </c>
      <c r="Z1" s="13"/>
      <c r="AA1" s="13"/>
    </row>
    <row r="2" customFormat="false" ht="13.8" hidden="false" customHeight="false" outlineLevel="0" collapsed="false">
      <c r="A2" s="20" t="s">
        <v>43</v>
      </c>
      <c r="B2" s="14" t="s">
        <v>57</v>
      </c>
      <c r="C2" s="14" t="s">
        <v>58</v>
      </c>
      <c r="D2" s="14" t="s">
        <v>59</v>
      </c>
      <c r="E2" s="14" t="s">
        <v>60</v>
      </c>
      <c r="F2" s="14" t="s">
        <v>61</v>
      </c>
      <c r="G2" s="14" t="s">
        <v>62</v>
      </c>
      <c r="J2" s="14" t="s">
        <v>46</v>
      </c>
      <c r="K2" s="20" t="s">
        <v>43</v>
      </c>
      <c r="L2" s="14" t="s">
        <v>57</v>
      </c>
      <c r="M2" s="14" t="s">
        <v>58</v>
      </c>
      <c r="N2" s="14" t="s">
        <v>59</v>
      </c>
      <c r="O2" s="14" t="s">
        <v>60</v>
      </c>
      <c r="P2" s="14" t="s">
        <v>61</v>
      </c>
      <c r="Q2" s="14" t="s">
        <v>62</v>
      </c>
      <c r="T2" s="14" t="s">
        <v>46</v>
      </c>
      <c r="U2" s="14" t="s">
        <v>43</v>
      </c>
      <c r="V2" s="14" t="s">
        <v>57</v>
      </c>
      <c r="W2" s="14" t="s">
        <v>58</v>
      </c>
      <c r="X2" s="14" t="s">
        <v>59</v>
      </c>
      <c r="Y2" s="14" t="s">
        <v>60</v>
      </c>
      <c r="Z2" s="14" t="s">
        <v>61</v>
      </c>
      <c r="AA2" s="14" t="s">
        <v>62</v>
      </c>
    </row>
    <row r="3" customFormat="false" ht="13.8" hidden="false" customHeight="false" outlineLevel="0" collapsed="false">
      <c r="A3" s="16" t="n">
        <v>2000</v>
      </c>
      <c r="B3" s="5" t="n">
        <v>16333</v>
      </c>
      <c r="C3" s="5" t="n">
        <v>17352</v>
      </c>
      <c r="D3" s="5" t="n">
        <v>2355</v>
      </c>
      <c r="E3" s="21" t="n">
        <f aca="false">B3/'Deflatore del PIL'!B1</f>
        <v>21716.7594800846</v>
      </c>
      <c r="F3" s="21" t="n">
        <f aca="false">C3/'Deflatore del PIL'!B1</f>
        <v>23071.6470029038</v>
      </c>
      <c r="G3" s="21" t="n">
        <f aca="false">D3/'Deflatore del PIL'!B1</f>
        <v>3131.26606107875</v>
      </c>
      <c r="J3" s="16" t="s">
        <v>49</v>
      </c>
      <c r="K3" s="16" t="n">
        <v>2000</v>
      </c>
      <c r="L3" s="5" t="n">
        <v>147959</v>
      </c>
      <c r="M3" s="5" t="n">
        <v>147547</v>
      </c>
      <c r="N3" s="5" t="n">
        <v>5386</v>
      </c>
      <c r="O3" s="21" t="n">
        <f aca="false">L3/'Deflatore del PIL'!B1</f>
        <v>196729.934238281</v>
      </c>
      <c r="P3" s="21" t="n">
        <f aca="false">M3/'Deflatore del PIL'!B1</f>
        <v>196182.128880674</v>
      </c>
      <c r="Q3" s="21" t="n">
        <f aca="false">N3/'Deflatore del PIL'!B1</f>
        <v>7161.35838852236</v>
      </c>
      <c r="T3" s="16" t="s">
        <v>50</v>
      </c>
      <c r="U3" s="16" t="n">
        <v>2000</v>
      </c>
      <c r="V3" s="5" t="n">
        <v>32172</v>
      </c>
      <c r="W3" s="5" t="n">
        <v>50847</v>
      </c>
      <c r="X3" s="5" t="n">
        <v>1344</v>
      </c>
      <c r="Y3" s="21" t="n">
        <f aca="false">V3/'Deflatore del PIL'!B1</f>
        <v>42776.6843809026</v>
      </c>
      <c r="Z3" s="21" t="n">
        <f aca="false">W3/'Deflatore del PIL'!B1</f>
        <v>67607.424801559</v>
      </c>
      <c r="AA3" s="21" t="n">
        <f aca="false">X3/'Deflatore del PIL'!B1</f>
        <v>1787.01553549463</v>
      </c>
    </row>
    <row r="4" customFormat="false" ht="13.8" hidden="false" customHeight="false" outlineLevel="0" collapsed="false">
      <c r="A4" s="16" t="n">
        <v>2001</v>
      </c>
      <c r="B4" s="5" t="n">
        <v>17195</v>
      </c>
      <c r="C4" s="5" t="n">
        <v>17100</v>
      </c>
      <c r="D4" s="5" t="n">
        <v>865</v>
      </c>
      <c r="E4" s="21" t="n">
        <f aca="false">B4/'Deflatore del PIL'!B2</f>
        <v>22212.3839988631</v>
      </c>
      <c r="F4" s="21" t="n">
        <f aca="false">C4/'Deflatore del PIL'!B2</f>
        <v>22089.6636452782</v>
      </c>
      <c r="G4" s="21" t="n">
        <f aca="false">D4/'Deflatore del PIL'!B2</f>
        <v>1117.40111422021</v>
      </c>
      <c r="J4" s="16" t="s">
        <v>49</v>
      </c>
      <c r="K4" s="16" t="n">
        <v>2001</v>
      </c>
      <c r="L4" s="5" t="n">
        <v>156429</v>
      </c>
      <c r="M4" s="5" t="n">
        <v>156905</v>
      </c>
      <c r="N4" s="5" t="n">
        <v>3661</v>
      </c>
      <c r="O4" s="21" t="n">
        <f aca="false">L4/'Deflatore del PIL'!B2</f>
        <v>202073.917799253</v>
      </c>
      <c r="P4" s="21" t="n">
        <f aca="false">M4/'Deflatore del PIL'!B2</f>
        <v>202688.811360373</v>
      </c>
      <c r="Q4" s="21" t="n">
        <f aca="false">N4/'Deflatore del PIL'!B2</f>
        <v>4729.25488920255</v>
      </c>
      <c r="T4" s="16" t="s">
        <v>50</v>
      </c>
      <c r="U4" s="16" t="n">
        <v>2001</v>
      </c>
      <c r="V4" s="5" t="n">
        <v>35741</v>
      </c>
      <c r="W4" s="5" t="n">
        <v>52405</v>
      </c>
      <c r="X4" s="5" t="n">
        <v>1436</v>
      </c>
      <c r="Y4" s="21" t="n">
        <f aca="false">V4/'Deflatore del PIL'!B2</f>
        <v>46169.9806050228</v>
      </c>
      <c r="Z4" s="21" t="n">
        <f aca="false">W4/'Deflatore del PIL'!B2</f>
        <v>67696.4224170062</v>
      </c>
      <c r="AA4" s="21" t="n">
        <f aca="false">X4/'Deflatore del PIL'!B2</f>
        <v>1855.01502892512</v>
      </c>
    </row>
    <row r="5" customFormat="false" ht="13.8" hidden="false" customHeight="false" outlineLevel="0" collapsed="false">
      <c r="A5" s="16" t="n">
        <v>2002</v>
      </c>
      <c r="B5" s="5" t="n">
        <v>16786</v>
      </c>
      <c r="C5" s="5" t="n">
        <v>17064</v>
      </c>
      <c r="D5" s="5" t="n">
        <v>495</v>
      </c>
      <c r="E5" s="21" t="n">
        <f aca="false">B5/'Deflatore del PIL'!B3</f>
        <v>21009.6325228176</v>
      </c>
      <c r="F5" s="21" t="n">
        <f aca="false">C5/'Deflatore del PIL'!B3</f>
        <v>21357.5818759299</v>
      </c>
      <c r="G5" s="21" t="n">
        <f aca="false">D5/'Deflatore del PIL'!B3</f>
        <v>619.550107160414</v>
      </c>
      <c r="J5" s="16" t="s">
        <v>49</v>
      </c>
      <c r="K5" s="16" t="n">
        <v>2002</v>
      </c>
      <c r="L5" s="5" t="n">
        <v>154929</v>
      </c>
      <c r="M5" s="5" t="n">
        <v>149610</v>
      </c>
      <c r="N5" s="5" t="n">
        <v>4592</v>
      </c>
      <c r="O5" s="21" t="n">
        <f aca="false">L5/'Deflatore del PIL'!B3</f>
        <v>193911.673842941</v>
      </c>
      <c r="P5" s="21" t="n">
        <f aca="false">M5/'Deflatore del PIL'!B3</f>
        <v>187254.326327817</v>
      </c>
      <c r="Q5" s="21" t="n">
        <f aca="false">N5/'Deflatore del PIL'!B3</f>
        <v>5747.42240824368</v>
      </c>
      <c r="T5" s="16" t="s">
        <v>50</v>
      </c>
      <c r="U5" s="16" t="n">
        <v>2002</v>
      </c>
      <c r="V5" s="5" t="n">
        <v>36179</v>
      </c>
      <c r="W5" s="5" t="n">
        <v>52494</v>
      </c>
      <c r="X5" s="5" t="n">
        <v>1923</v>
      </c>
      <c r="Y5" s="21" t="n">
        <f aca="false">V5/'Deflatore del PIL'!B3</f>
        <v>45282.2289433467</v>
      </c>
      <c r="Z5" s="21" t="n">
        <f aca="false">W5/'Deflatore del PIL'!B3</f>
        <v>65702.3501520784</v>
      </c>
      <c r="AA5" s="21" t="n">
        <f aca="false">X5/'Deflatore del PIL'!B3</f>
        <v>2406.85829508985</v>
      </c>
    </row>
    <row r="6" customFormat="false" ht="13.8" hidden="false" customHeight="false" outlineLevel="0" collapsed="false">
      <c r="A6" s="16" t="n">
        <v>2003</v>
      </c>
      <c r="B6" s="5" t="n">
        <v>17263</v>
      </c>
      <c r="C6" s="5" t="n">
        <v>18335</v>
      </c>
      <c r="D6" s="5" t="n">
        <v>325</v>
      </c>
      <c r="E6" s="21" t="n">
        <f aca="false">B6/'Deflatore del PIL'!B4</f>
        <v>20969.4714005314</v>
      </c>
      <c r="F6" s="21" t="n">
        <f aca="false">C6/'Deflatore del PIL'!B4</f>
        <v>22271.6363394973</v>
      </c>
      <c r="G6" s="21" t="n">
        <f aca="false">D6/'Deflatore del PIL'!B4</f>
        <v>394.77948242905</v>
      </c>
      <c r="J6" s="16" t="s">
        <v>49</v>
      </c>
      <c r="K6" s="16" t="n">
        <v>2003</v>
      </c>
      <c r="L6" s="5" t="n">
        <v>161325</v>
      </c>
      <c r="M6" s="5" t="n">
        <v>171291</v>
      </c>
      <c r="N6" s="5" t="n">
        <v>3708</v>
      </c>
      <c r="O6" s="21" t="n">
        <f aca="false">L6/'Deflatore del PIL'!B4</f>
        <v>195962.461547282</v>
      </c>
      <c r="P6" s="21" t="n">
        <f aca="false">M6/'Deflatore del PIL'!B4</f>
        <v>208068.222537706</v>
      </c>
      <c r="Q6" s="21" t="n">
        <f aca="false">N6/'Deflatore del PIL'!B4</f>
        <v>4504.13021799052</v>
      </c>
      <c r="T6" s="16" t="s">
        <v>50</v>
      </c>
      <c r="U6" s="16" t="n">
        <v>2003</v>
      </c>
      <c r="V6" s="5" t="n">
        <v>37441</v>
      </c>
      <c r="W6" s="5" t="n">
        <v>56872</v>
      </c>
      <c r="X6" s="5" t="n">
        <v>1825</v>
      </c>
      <c r="Y6" s="21" t="n">
        <f aca="false">V6/'Deflatore del PIL'!B4</f>
        <v>45479.8110819263</v>
      </c>
      <c r="Z6" s="21" t="n">
        <f aca="false">W6/'Deflatore del PIL'!B4</f>
        <v>69082.7653067844</v>
      </c>
      <c r="AA6" s="21" t="n">
        <f aca="false">X6/'Deflatore del PIL'!B4</f>
        <v>2216.83863210159</v>
      </c>
    </row>
    <row r="7" customFormat="false" ht="13.8" hidden="false" customHeight="false" outlineLevel="0" collapsed="false">
      <c r="A7" s="16" t="n">
        <v>2004</v>
      </c>
      <c r="B7" s="5" t="n">
        <v>17595</v>
      </c>
      <c r="C7" s="5" t="n">
        <v>19572</v>
      </c>
      <c r="D7" s="5" t="n">
        <v>337</v>
      </c>
      <c r="E7" s="21" t="n">
        <f aca="false">B7/'Deflatore del PIL'!B5</f>
        <v>20833.1682081361</v>
      </c>
      <c r="F7" s="21" t="n">
        <f aca="false">C7/'Deflatore del PIL'!B5</f>
        <v>23174.0135362115</v>
      </c>
      <c r="G7" s="21" t="n">
        <f aca="false">D7/'Deflatore del PIL'!B5</f>
        <v>399.021181366404</v>
      </c>
      <c r="J7" s="16" t="s">
        <v>49</v>
      </c>
      <c r="K7" s="16" t="n">
        <v>2004</v>
      </c>
      <c r="L7" s="5" t="n">
        <v>164622</v>
      </c>
      <c r="M7" s="5" t="n">
        <v>169145</v>
      </c>
      <c r="N7" s="5" t="n">
        <v>4224</v>
      </c>
      <c r="O7" s="21" t="n">
        <f aca="false">L7/'Deflatore del PIL'!B5</f>
        <v>194918.886999704</v>
      </c>
      <c r="P7" s="21" t="n">
        <f aca="false">M7/'Deflatore del PIL'!B5</f>
        <v>200274.295911633</v>
      </c>
      <c r="Q7" s="21" t="n">
        <f aca="false">N7/'Deflatore del PIL'!B5</f>
        <v>5001.38121688929</v>
      </c>
      <c r="T7" s="16" t="s">
        <v>50</v>
      </c>
      <c r="U7" s="16" t="n">
        <v>2004</v>
      </c>
      <c r="V7" s="5" t="n">
        <v>39119</v>
      </c>
      <c r="W7" s="5" t="n">
        <v>62874</v>
      </c>
      <c r="X7" s="5" t="n">
        <v>2028</v>
      </c>
      <c r="Y7" s="21" t="n">
        <f aca="false">V7/'Deflatore del PIL'!B5</f>
        <v>46318.4260945767</v>
      </c>
      <c r="Z7" s="21" t="n">
        <f aca="false">W7/'Deflatore del PIL'!B5</f>
        <v>74445.2752440098</v>
      </c>
      <c r="AA7" s="21" t="n">
        <f aca="false">X7/'Deflatore del PIL'!B5</f>
        <v>2401.23132288151</v>
      </c>
    </row>
    <row r="8" customFormat="false" ht="13.8" hidden="false" customHeight="false" outlineLevel="0" collapsed="false">
      <c r="A8" s="16" t="n">
        <v>2005</v>
      </c>
      <c r="B8" s="5" t="n">
        <v>17729</v>
      </c>
      <c r="C8" s="5" t="n">
        <v>18919</v>
      </c>
      <c r="D8" s="5" t="n">
        <v>473</v>
      </c>
      <c r="E8" s="21" t="n">
        <f aca="false">B8/'Deflatore del PIL'!B6</f>
        <v>20606.336732796</v>
      </c>
      <c r="F8" s="21" t="n">
        <f aca="false">C8/'Deflatore del PIL'!B6</f>
        <v>21989.4683652641</v>
      </c>
      <c r="G8" s="21" t="n">
        <f aca="false">D8/'Deflatore del PIL'!B6</f>
        <v>549.765766518839</v>
      </c>
      <c r="J8" s="16" t="s">
        <v>49</v>
      </c>
      <c r="K8" s="16" t="n">
        <v>2005</v>
      </c>
      <c r="L8" s="5" t="n">
        <v>163505</v>
      </c>
      <c r="M8" s="5" t="n">
        <v>157289</v>
      </c>
      <c r="N8" s="5" t="n">
        <v>5103</v>
      </c>
      <c r="O8" s="21" t="n">
        <f aca="false">L8/'Deflatore del PIL'!B6</f>
        <v>190041.12400563</v>
      </c>
      <c r="P8" s="21" t="n">
        <f aca="false">M8/'Deflatore del PIL'!B6</f>
        <v>182816.29524309</v>
      </c>
      <c r="Q8" s="21" t="n">
        <f aca="false">N8/'Deflatore del PIL'!B6</f>
        <v>5931.19388276033</v>
      </c>
      <c r="T8" s="16" t="s">
        <v>50</v>
      </c>
      <c r="U8" s="16" t="n">
        <v>2005</v>
      </c>
      <c r="V8" s="5" t="n">
        <v>39746</v>
      </c>
      <c r="W8" s="5" t="n">
        <v>60246</v>
      </c>
      <c r="X8" s="5" t="n">
        <v>1964</v>
      </c>
      <c r="Y8" s="21" t="n">
        <f aca="false">V8/'Deflatore del PIL'!B6</f>
        <v>46196.5965244351</v>
      </c>
      <c r="Z8" s="21" t="n">
        <f aca="false">W8/'Deflatore del PIL'!B6</f>
        <v>70023.6540585497</v>
      </c>
      <c r="AA8" s="21" t="n">
        <f aca="false">X8/'Deflatore del PIL'!B6</f>
        <v>2282.74834131713</v>
      </c>
    </row>
    <row r="9" customFormat="false" ht="13.8" hidden="false" customHeight="false" outlineLevel="0" collapsed="false">
      <c r="A9" s="16" t="n">
        <v>2006</v>
      </c>
      <c r="B9" s="5" t="n">
        <v>19512</v>
      </c>
      <c r="C9" s="5" t="n">
        <v>20083</v>
      </c>
      <c r="D9" s="5" t="n">
        <v>478</v>
      </c>
      <c r="E9" s="21" t="n">
        <f aca="false">B9/'Deflatore del PIL'!B7</f>
        <v>22238.9002654453</v>
      </c>
      <c r="F9" s="21" t="n">
        <f aca="false">C9/'Deflatore del PIL'!B7</f>
        <v>22889.7003910895</v>
      </c>
      <c r="G9" s="21" t="n">
        <f aca="false">D9/'Deflatore del PIL'!B7</f>
        <v>544.80290728182</v>
      </c>
      <c r="J9" s="16" t="s">
        <v>49</v>
      </c>
      <c r="K9" s="16" t="n">
        <v>2006</v>
      </c>
      <c r="L9" s="5" t="n">
        <v>185040</v>
      </c>
      <c r="M9" s="5" t="n">
        <v>181063</v>
      </c>
      <c r="N9" s="5" t="n">
        <v>5086</v>
      </c>
      <c r="O9" s="21" t="n">
        <f aca="false">L9/'Deflatore del PIL'!B7</f>
        <v>210900.271890017</v>
      </c>
      <c r="P9" s="21" t="n">
        <f aca="false">M9/'Deflatore del PIL'!B7</f>
        <v>206367.46611123</v>
      </c>
      <c r="Q9" s="21" t="n">
        <f aca="false">N9/'Deflatore del PIL'!B7</f>
        <v>5796.79411388145</v>
      </c>
      <c r="T9" s="16" t="s">
        <v>50</v>
      </c>
      <c r="U9" s="16" t="n">
        <v>2006</v>
      </c>
      <c r="V9" s="5" t="n">
        <v>43567</v>
      </c>
      <c r="W9" s="5" t="n">
        <v>66539</v>
      </c>
      <c r="X9" s="5" t="n">
        <v>2002</v>
      </c>
      <c r="Y9" s="21" t="n">
        <f aca="false">V9/'Deflatore del PIL'!B7</f>
        <v>49655.7076601403</v>
      </c>
      <c r="Z9" s="21" t="n">
        <f aca="false">W9/'Deflatore del PIL'!B7</f>
        <v>75838.1603506799</v>
      </c>
      <c r="AA9" s="21" t="n">
        <f aca="false">X9/'Deflatore del PIL'!B7</f>
        <v>2281.78958238118</v>
      </c>
    </row>
    <row r="10" customFormat="false" ht="13.8" hidden="false" customHeight="false" outlineLevel="0" collapsed="false">
      <c r="A10" s="16" t="n">
        <v>2007</v>
      </c>
      <c r="B10" s="5" t="n">
        <v>20883</v>
      </c>
      <c r="C10" s="5" t="n">
        <v>20576</v>
      </c>
      <c r="D10" s="5" t="n">
        <v>778</v>
      </c>
      <c r="E10" s="21" t="n">
        <f aca="false">B10/'Deflatore del PIL'!B8</f>
        <v>23215.1298569734</v>
      </c>
      <c r="F10" s="21" t="n">
        <f aca="false">C10/'Deflatore del PIL'!B8</f>
        <v>22873.8453257235</v>
      </c>
      <c r="G10" s="21" t="n">
        <f aca="false">D10/'Deflatore del PIL'!B8</f>
        <v>864.883926098995</v>
      </c>
      <c r="J10" s="16" t="s">
        <v>49</v>
      </c>
      <c r="K10" s="16" t="n">
        <v>2007</v>
      </c>
      <c r="L10" s="5" t="n">
        <v>202008</v>
      </c>
      <c r="M10" s="5" t="n">
        <v>195203</v>
      </c>
      <c r="N10" s="5" t="n">
        <v>5824</v>
      </c>
      <c r="O10" s="21" t="n">
        <f aca="false">L10/'Deflatore del PIL'!B8</f>
        <v>224567.444914403</v>
      </c>
      <c r="P10" s="21" t="n">
        <f aca="false">M10/'Deflatore del PIL'!B8</f>
        <v>217002.489751031</v>
      </c>
      <c r="Q10" s="21" t="n">
        <f aca="false">N10/'Deflatore del PIL'!B8</f>
        <v>6474.40100976934</v>
      </c>
      <c r="T10" s="16" t="s">
        <v>50</v>
      </c>
      <c r="U10" s="16" t="n">
        <v>2007</v>
      </c>
      <c r="V10" s="5" t="n">
        <v>45978</v>
      </c>
      <c r="W10" s="5" t="n">
        <v>66736</v>
      </c>
      <c r="X10" s="5" t="n">
        <v>2065</v>
      </c>
      <c r="Y10" s="21" t="n">
        <f aca="false">V10/'Deflatore del PIL'!B8</f>
        <v>51112.639015655</v>
      </c>
      <c r="Z10" s="21" t="n">
        <f aca="false">W10/'Deflatore del PIL'!B8</f>
        <v>74188.8093729338</v>
      </c>
      <c r="AA10" s="21" t="n">
        <f aca="false">X10/'Deflatore del PIL'!B8</f>
        <v>2295.61093495427</v>
      </c>
    </row>
    <row r="11" customFormat="false" ht="13.8" hidden="false" customHeight="false" outlineLevel="0" collapsed="false">
      <c r="A11" s="16" t="n">
        <v>2008</v>
      </c>
      <c r="B11" s="5" t="n">
        <v>21105</v>
      </c>
      <c r="C11" s="5" t="n">
        <v>20060</v>
      </c>
      <c r="D11" s="5" t="n">
        <v>694</v>
      </c>
      <c r="E11" s="21" t="n">
        <f aca="false">B11/'Deflatore del PIL'!B9</f>
        <v>22932.2889173347</v>
      </c>
      <c r="F11" s="21" t="n">
        <f aca="false">C11/'Deflatore del PIL'!B9</f>
        <v>21796.8119252184</v>
      </c>
      <c r="G11" s="21" t="n">
        <f aca="false">D11/'Deflatore del PIL'!B9</f>
        <v>754.087112467674</v>
      </c>
      <c r="J11" s="16" t="s">
        <v>49</v>
      </c>
      <c r="K11" s="16" t="n">
        <v>2008</v>
      </c>
      <c r="L11" s="5" t="n">
        <v>202793</v>
      </c>
      <c r="M11" s="5" t="n">
        <v>179565</v>
      </c>
      <c r="N11" s="5" t="n">
        <v>5519</v>
      </c>
      <c r="O11" s="21" t="n">
        <f aca="false">L11/'Deflatore del PIL'!B9</f>
        <v>220350.991064347</v>
      </c>
      <c r="P11" s="21" t="n">
        <f aca="false">M11/'Deflatore del PIL'!B9</f>
        <v>195111.890994608</v>
      </c>
      <c r="Q11" s="21" t="n">
        <f aca="false">N11/'Deflatore del PIL'!B9</f>
        <v>5996.8397315693</v>
      </c>
      <c r="T11" s="16" t="s">
        <v>50</v>
      </c>
      <c r="U11" s="16" t="n">
        <v>2008</v>
      </c>
      <c r="V11" s="5" t="n">
        <v>48142</v>
      </c>
      <c r="W11" s="5" t="n">
        <v>67268</v>
      </c>
      <c r="X11" s="5" t="n">
        <v>2196</v>
      </c>
      <c r="Y11" s="21" t="n">
        <f aca="false">V11/'Deflatore del PIL'!B9</f>
        <v>52310.1754588167</v>
      </c>
      <c r="Z11" s="21" t="n">
        <f aca="false">W11/'Deflatore del PIL'!B9</f>
        <v>73092.1208666794</v>
      </c>
      <c r="AA11" s="21" t="n">
        <f aca="false">X11/'Deflatore del PIL'!B9</f>
        <v>2386.1315547248</v>
      </c>
    </row>
    <row r="12" customFormat="false" ht="13.8" hidden="false" customHeight="false" outlineLevel="0" collapsed="false">
      <c r="A12" s="16" t="n">
        <v>2009</v>
      </c>
      <c r="B12" s="5" t="n">
        <v>21069</v>
      </c>
      <c r="C12" s="5" t="n">
        <v>20686</v>
      </c>
      <c r="D12" s="5" t="n">
        <v>590</v>
      </c>
      <c r="E12" s="21" t="n">
        <f aca="false">B12/'Deflatore del PIL'!B10</f>
        <v>22523.5927373444</v>
      </c>
      <c r="F12" s="21" t="n">
        <f aca="false">C12/'Deflatore del PIL'!B10</f>
        <v>22114.1506177183</v>
      </c>
      <c r="G12" s="21" t="n">
        <f aca="false">D12/'Deflatore del PIL'!B10</f>
        <v>630.733291330068</v>
      </c>
      <c r="J12" s="16" t="s">
        <v>49</v>
      </c>
      <c r="K12" s="16" t="n">
        <v>2009</v>
      </c>
      <c r="L12" s="5" t="n">
        <v>201435</v>
      </c>
      <c r="M12" s="5" t="n">
        <v>177380</v>
      </c>
      <c r="N12" s="5" t="n">
        <v>5197</v>
      </c>
      <c r="O12" s="21" t="n">
        <f aca="false">L12/'Deflatore del PIL'!B10</f>
        <v>215341.967015377</v>
      </c>
      <c r="P12" s="21" t="n">
        <f aca="false">M12/'Deflatore del PIL'!B10</f>
        <v>189626.222400216</v>
      </c>
      <c r="Q12" s="21" t="n">
        <f aca="false">N12/'Deflatore del PIL'!B10</f>
        <v>5555.79816108876</v>
      </c>
      <c r="T12" s="16" t="s">
        <v>50</v>
      </c>
      <c r="U12" s="16" t="n">
        <v>2009</v>
      </c>
      <c r="V12" s="5" t="n">
        <v>50149</v>
      </c>
      <c r="W12" s="5" t="n">
        <v>63453</v>
      </c>
      <c r="X12" s="5" t="n">
        <v>1996</v>
      </c>
      <c r="Y12" s="21" t="n">
        <f aca="false">V12/'Deflatore del PIL'!B10</f>
        <v>53611.260723579</v>
      </c>
      <c r="Z12" s="21" t="n">
        <f aca="false">W12/'Deflatore del PIL'!B10</f>
        <v>67833.7619233336</v>
      </c>
      <c r="AA12" s="21" t="n">
        <f aca="false">X12/'Deflatore del PIL'!B10</f>
        <v>2133.80279575393</v>
      </c>
    </row>
    <row r="13" customFormat="false" ht="13.8" hidden="false" customHeight="false" outlineLevel="0" collapsed="false">
      <c r="A13" s="16" t="n">
        <v>2010</v>
      </c>
      <c r="B13" s="5" t="n">
        <v>18847</v>
      </c>
      <c r="C13" s="5" t="n">
        <v>18130</v>
      </c>
      <c r="D13" s="5" t="n">
        <v>574</v>
      </c>
      <c r="E13" s="21" t="n">
        <f aca="false">B13/'Deflatore del PIL'!B11</f>
        <v>20088.7777261409</v>
      </c>
      <c r="F13" s="21" t="n">
        <f aca="false">C13/'Deflatore del PIL'!B11</f>
        <v>19324.5365402948</v>
      </c>
      <c r="G13" s="21" t="n">
        <f aca="false">D13/'Deflatore del PIL'!B11</f>
        <v>611.819303592343</v>
      </c>
      <c r="J13" s="16" t="s">
        <v>49</v>
      </c>
      <c r="K13" s="16" t="n">
        <v>2010</v>
      </c>
      <c r="L13" s="5" t="n">
        <v>197863</v>
      </c>
      <c r="M13" s="5" t="n">
        <v>192564</v>
      </c>
      <c r="N13" s="5" t="n">
        <v>6197</v>
      </c>
      <c r="O13" s="21" t="n">
        <f aca="false">L13/'Deflatore del PIL'!B11</f>
        <v>210899.656562181</v>
      </c>
      <c r="P13" s="21" t="n">
        <f aca="false">M13/'Deflatore del PIL'!B11</f>
        <v>205251.519820481</v>
      </c>
      <c r="Q13" s="21" t="n">
        <f aca="false">N13/'Deflatore del PIL'!B11</f>
        <v>6605.30352676263</v>
      </c>
      <c r="T13" s="16" t="s">
        <v>50</v>
      </c>
      <c r="U13" s="16" t="n">
        <v>2010</v>
      </c>
      <c r="V13" s="5" t="n">
        <v>45616</v>
      </c>
      <c r="W13" s="5" t="n">
        <v>60378</v>
      </c>
      <c r="X13" s="5" t="n">
        <v>2451</v>
      </c>
      <c r="Y13" s="21" t="n">
        <f aca="false">V13/'Deflatore del PIL'!B11</f>
        <v>48621.514551687</v>
      </c>
      <c r="Z13" s="21" t="n">
        <f aca="false">W13/'Deflatore del PIL'!B11</f>
        <v>64356.1427043528</v>
      </c>
      <c r="AA13" s="21" t="n">
        <f aca="false">X13/'Deflatore del PIL'!B11</f>
        <v>2612.48974408508</v>
      </c>
    </row>
    <row r="14" customFormat="false" ht="13.8" hidden="false" customHeight="false" outlineLevel="0" collapsed="false">
      <c r="A14" s="16" t="n">
        <v>2011</v>
      </c>
      <c r="B14" s="5" t="n">
        <v>20244</v>
      </c>
      <c r="C14" s="5" t="n">
        <v>20613</v>
      </c>
      <c r="D14" s="5" t="n">
        <v>796</v>
      </c>
      <c r="E14" s="21" t="n">
        <f aca="false">B14/'Deflatore del PIL'!B12</f>
        <v>21232.7359038063</v>
      </c>
      <c r="F14" s="21" t="n">
        <f aca="false">C14/'Deflatore del PIL'!B12</f>
        <v>21619.7582091068</v>
      </c>
      <c r="G14" s="21" t="n">
        <f aca="false">D14/'Deflatore del PIL'!B12</f>
        <v>834.877384876002</v>
      </c>
      <c r="J14" s="16" t="s">
        <v>49</v>
      </c>
      <c r="K14" s="16" t="n">
        <v>2011</v>
      </c>
      <c r="L14" s="5" t="n">
        <v>195404</v>
      </c>
      <c r="M14" s="5" t="n">
        <v>193281</v>
      </c>
      <c r="N14" s="5" t="n">
        <v>8504</v>
      </c>
      <c r="O14" s="21" t="n">
        <f aca="false">L14/'Deflatore del PIL'!B12</f>
        <v>204947.714213958</v>
      </c>
      <c r="P14" s="21" t="n">
        <f aca="false">M14/'Deflatore del PIL'!B12</f>
        <v>202721.02490731</v>
      </c>
      <c r="Q14" s="21" t="n">
        <f aca="false">N14/'Deflatore del PIL'!B12</f>
        <v>8919.343317821</v>
      </c>
      <c r="T14" s="16" t="s">
        <v>50</v>
      </c>
      <c r="U14" s="16" t="n">
        <v>2011</v>
      </c>
      <c r="V14" s="5" t="n">
        <v>48673</v>
      </c>
      <c r="W14" s="5" t="n">
        <v>64760</v>
      </c>
      <c r="X14" s="5" t="n">
        <v>3753</v>
      </c>
      <c r="Y14" s="21" t="n">
        <f aca="false">V14/'Deflatore del PIL'!B12</f>
        <v>51050.2348669217</v>
      </c>
      <c r="Z14" s="21" t="n">
        <f aca="false">W14/'Deflatore del PIL'!B12</f>
        <v>67922.9390007159</v>
      </c>
      <c r="AA14" s="21" t="n">
        <f aca="false">X14/'Deflatore del PIL'!B12</f>
        <v>3936.30003195934</v>
      </c>
    </row>
    <row r="15" customFormat="false" ht="13.8" hidden="false" customHeight="false" outlineLevel="0" collapsed="false">
      <c r="A15" s="16" t="n">
        <v>2012</v>
      </c>
      <c r="B15" s="5" t="n">
        <v>21516</v>
      </c>
      <c r="C15" s="5" t="n">
        <v>20004</v>
      </c>
      <c r="D15" s="5" t="n">
        <v>1333</v>
      </c>
      <c r="E15" s="21" t="n">
        <f aca="false">B15/'Deflatore del PIL'!B13</f>
        <v>22237.1468593297</v>
      </c>
      <c r="F15" s="21" t="n">
        <f aca="false">C15/'Deflatore del PIL'!B13</f>
        <v>20674.4695005591</v>
      </c>
      <c r="G15" s="21" t="n">
        <f aca="false">D15/'Deflatore del PIL'!B13</f>
        <v>1377.67785664094</v>
      </c>
      <c r="J15" s="16" t="s">
        <v>49</v>
      </c>
      <c r="K15" s="16" t="n">
        <v>2012</v>
      </c>
      <c r="L15" s="5" t="n">
        <v>207433</v>
      </c>
      <c r="M15" s="5" t="n">
        <v>185031</v>
      </c>
      <c r="N15" s="5" t="n">
        <v>13239</v>
      </c>
      <c r="O15" s="21" t="n">
        <f aca="false">L15/'Deflatore del PIL'!B13</f>
        <v>214385.484498574</v>
      </c>
      <c r="P15" s="21" t="n">
        <f aca="false">M15/'Deflatore del PIL'!B13</f>
        <v>191232.641779542</v>
      </c>
      <c r="Q15" s="21" t="n">
        <f aca="false">N15/'Deflatore del PIL'!B13</f>
        <v>13682.7285401871</v>
      </c>
      <c r="T15" s="16" t="s">
        <v>50</v>
      </c>
      <c r="U15" s="16" t="n">
        <v>2012</v>
      </c>
      <c r="V15" s="5" t="n">
        <v>54649</v>
      </c>
      <c r="W15" s="5" t="n">
        <v>67941</v>
      </c>
      <c r="X15" s="5" t="n">
        <v>5552</v>
      </c>
      <c r="Y15" s="21" t="n">
        <f aca="false">V15/'Deflatore del PIL'!B13</f>
        <v>56480.6580551918</v>
      </c>
      <c r="Z15" s="21" t="n">
        <f aca="false">W15/'Deflatore del PIL'!B13</f>
        <v>70218.1629842776</v>
      </c>
      <c r="AA15" s="21" t="n">
        <f aca="false">X15/'Deflatore del PIL'!B13</f>
        <v>5738.08511633195</v>
      </c>
    </row>
    <row r="16" customFormat="false" ht="13.8" hidden="false" customHeight="false" outlineLevel="0" collapsed="false">
      <c r="A16" s="16" t="n">
        <v>2013</v>
      </c>
      <c r="B16" s="5" t="n">
        <v>21713</v>
      </c>
      <c r="C16" s="5" t="n">
        <v>19393</v>
      </c>
      <c r="D16" s="5" t="n">
        <v>1673</v>
      </c>
      <c r="E16" s="21" t="n">
        <f aca="false">B16/'Deflatore del PIL'!B14</f>
        <v>22170.3000907292</v>
      </c>
      <c r="F16" s="21" t="n">
        <f aca="false">C16/'Deflatore del PIL'!B14</f>
        <v>19801.4382931659</v>
      </c>
      <c r="G16" s="21" t="n">
        <f aca="false">D16/'Deflatore del PIL'!B14</f>
        <v>1708.23525315664</v>
      </c>
      <c r="J16" s="16" t="s">
        <v>49</v>
      </c>
      <c r="K16" s="16" t="n">
        <v>2013</v>
      </c>
      <c r="L16" s="5" t="n">
        <v>212049</v>
      </c>
      <c r="M16" s="5" t="n">
        <v>203788</v>
      </c>
      <c r="N16" s="5" t="n">
        <v>14509</v>
      </c>
      <c r="O16" s="21" t="n">
        <f aca="false">L16/'Deflatore del PIL'!B14</f>
        <v>216514.989358405</v>
      </c>
      <c r="P16" s="21" t="n">
        <f aca="false">M16/'Deflatore del PIL'!B14</f>
        <v>208080.003449064</v>
      </c>
      <c r="Q16" s="21" t="n">
        <f aca="false">N16/'Deflatore del PIL'!B14</f>
        <v>14814.5757848474</v>
      </c>
      <c r="T16" s="16" t="s">
        <v>50</v>
      </c>
      <c r="U16" s="16" t="n">
        <v>2013</v>
      </c>
      <c r="V16" s="5" t="n">
        <v>55094</v>
      </c>
      <c r="W16" s="5" t="n">
        <v>63030</v>
      </c>
      <c r="X16" s="5" t="n">
        <v>7099</v>
      </c>
      <c r="Y16" s="21" t="n">
        <f aca="false">V16/'Deflatore del PIL'!B14</f>
        <v>56254.3413254104</v>
      </c>
      <c r="Z16" s="21" t="n">
        <f aca="false">W16/'Deflatore del PIL'!B14</f>
        <v>64357.4823708683</v>
      </c>
      <c r="AA16" s="21" t="n">
        <f aca="false">X16/'Deflatore del PIL'!B14</f>
        <v>7248.51288831976</v>
      </c>
    </row>
    <row r="17" customFormat="false" ht="13.8" hidden="false" customHeight="false" outlineLevel="0" collapsed="false">
      <c r="A17" s="16" t="n">
        <v>2014</v>
      </c>
      <c r="B17" s="5" t="n">
        <v>22071</v>
      </c>
      <c r="C17" s="5" t="n">
        <v>19918</v>
      </c>
      <c r="D17" s="5" t="n">
        <v>1813</v>
      </c>
      <c r="E17" s="21" t="n">
        <f aca="false">B17/'Deflatore del PIL'!B15</f>
        <v>22290.3577509666</v>
      </c>
      <c r="F17" s="21" t="n">
        <f aca="false">C17/'Deflatore del PIL'!B15</f>
        <v>20115.9596612638</v>
      </c>
      <c r="G17" s="21" t="n">
        <f aca="false">D17/'Deflatore del PIL'!B15</f>
        <v>1831.01892086913</v>
      </c>
      <c r="J17" s="16" t="s">
        <v>49</v>
      </c>
      <c r="K17" s="16" t="n">
        <v>2014</v>
      </c>
      <c r="L17" s="5" t="n">
        <v>206702</v>
      </c>
      <c r="M17" s="5" t="n">
        <v>193521</v>
      </c>
      <c r="N17" s="5" t="n">
        <v>16246</v>
      </c>
      <c r="O17" s="21" t="n">
        <f aca="false">L17/'Deflatore del PIL'!B15</f>
        <v>208756.355753718</v>
      </c>
      <c r="P17" s="21" t="n">
        <f aca="false">M17/'Deflatore del PIL'!B15</f>
        <v>195444.353329021</v>
      </c>
      <c r="Q17" s="21" t="n">
        <f aca="false">N17/'Deflatore del PIL'!B15</f>
        <v>16407.4646378598</v>
      </c>
      <c r="T17" s="16" t="s">
        <v>50</v>
      </c>
      <c r="U17" s="16" t="n">
        <v>2014</v>
      </c>
      <c r="V17" s="5" t="n">
        <v>50623</v>
      </c>
      <c r="W17" s="5" t="n">
        <v>64958</v>
      </c>
      <c r="X17" s="5" t="n">
        <v>7357</v>
      </c>
      <c r="Y17" s="21" t="n">
        <f aca="false">V17/'Deflatore del PIL'!B15</f>
        <v>51126.1284231428</v>
      </c>
      <c r="Z17" s="21" t="n">
        <f aca="false">W17/'Deflatore del PIL'!B15</f>
        <v>65603.6001444108</v>
      </c>
      <c r="AA17" s="21" t="n">
        <f aca="false">X17/'Deflatore del PIL'!B15</f>
        <v>7430.11925032222</v>
      </c>
    </row>
    <row r="18" customFormat="false" ht="13.8" hidden="false" customHeight="false" outlineLevel="0" collapsed="false">
      <c r="A18" s="16" t="n">
        <v>2015</v>
      </c>
      <c r="B18" s="5" t="n">
        <v>23773</v>
      </c>
      <c r="C18" s="5" t="n">
        <v>18805</v>
      </c>
      <c r="D18" s="5" t="n">
        <v>1625</v>
      </c>
      <c r="E18" s="21" t="n">
        <f aca="false">B18/'Deflatore del PIL'!B16</f>
        <v>23773</v>
      </c>
      <c r="F18" s="21" t="n">
        <f aca="false">C18/'Deflatore del PIL'!B16</f>
        <v>18805</v>
      </c>
      <c r="G18" s="21" t="n">
        <f aca="false">D18/'Deflatore del PIL'!B16</f>
        <v>1625</v>
      </c>
      <c r="J18" s="16" t="s">
        <v>49</v>
      </c>
      <c r="K18" s="16" t="n">
        <v>2015</v>
      </c>
      <c r="L18" s="5" t="n">
        <v>221903</v>
      </c>
      <c r="M18" s="5" t="n">
        <v>193671</v>
      </c>
      <c r="N18" s="5" t="n">
        <v>14072</v>
      </c>
      <c r="O18" s="21" t="n">
        <f aca="false">L18/'Deflatore del PIL'!B16</f>
        <v>221903</v>
      </c>
      <c r="P18" s="21" t="n">
        <f aca="false">M18/'Deflatore del PIL'!B16</f>
        <v>193671</v>
      </c>
      <c r="Q18" s="21" t="n">
        <f aca="false">N18/'Deflatore del PIL'!B16</f>
        <v>14072</v>
      </c>
      <c r="T18" s="16" t="s">
        <v>50</v>
      </c>
      <c r="U18" s="16" t="n">
        <v>2015</v>
      </c>
      <c r="V18" s="5" t="n">
        <v>54786</v>
      </c>
      <c r="W18" s="5" t="n">
        <v>65641</v>
      </c>
      <c r="X18" s="5" t="n">
        <v>6289</v>
      </c>
      <c r="Y18" s="21" t="n">
        <f aca="false">V18/'Deflatore del PIL'!B16</f>
        <v>54786</v>
      </c>
      <c r="Z18" s="21" t="n">
        <f aca="false">W18/'Deflatore del PIL'!B16</f>
        <v>65641</v>
      </c>
      <c r="AA18" s="21" t="n">
        <f aca="false">X18/'Deflatore del PIL'!B16</f>
        <v>6289</v>
      </c>
    </row>
    <row r="19" customFormat="false" ht="13.8" hidden="false" customHeight="false" outlineLevel="0" collapsed="false">
      <c r="A19" s="16" t="n">
        <v>2016</v>
      </c>
      <c r="B19" s="5" t="n">
        <v>23912</v>
      </c>
      <c r="C19" s="5" t="n">
        <v>19607</v>
      </c>
      <c r="D19" s="5" t="n">
        <v>1595</v>
      </c>
      <c r="E19" s="21" t="n">
        <f aca="false">B19/'Deflatore del PIL'!B17</f>
        <v>23614.0176653045</v>
      </c>
      <c r="F19" s="21" t="n">
        <f aca="false">C19/'Deflatore del PIL'!B17</f>
        <v>19362.6649533132</v>
      </c>
      <c r="G19" s="21" t="n">
        <f aca="false">D19/'Deflatore del PIL'!B17</f>
        <v>1575.12371094683</v>
      </c>
      <c r="J19" s="16" t="s">
        <v>49</v>
      </c>
      <c r="K19" s="16" t="n">
        <v>2016</v>
      </c>
      <c r="L19" s="5" t="n">
        <v>223991</v>
      </c>
      <c r="M19" s="5" t="n">
        <v>190720</v>
      </c>
      <c r="N19" s="5" t="n">
        <v>13653</v>
      </c>
      <c r="O19" s="21" t="n">
        <f aca="false">L19/'Deflatore del PIL'!B17</f>
        <v>221199.708550904</v>
      </c>
      <c r="P19" s="21" t="n">
        <f aca="false">M19/'Deflatore del PIL'!B17</f>
        <v>188343.319217417</v>
      </c>
      <c r="Q19" s="21" t="n">
        <f aca="false">N19/'Deflatore del PIL'!B17</f>
        <v>13482.8614580295</v>
      </c>
      <c r="T19" s="16" t="s">
        <v>50</v>
      </c>
      <c r="U19" s="16" t="n">
        <v>2016</v>
      </c>
      <c r="V19" s="5" t="n">
        <v>55417</v>
      </c>
      <c r="W19" s="5" t="n">
        <v>67345</v>
      </c>
      <c r="X19" s="5" t="n">
        <v>5181</v>
      </c>
      <c r="Y19" s="21" t="n">
        <f aca="false">V19/'Deflatore del PIL'!B17</f>
        <v>54726.4142254173</v>
      </c>
      <c r="Z19" s="21" t="n">
        <f aca="false">W19/'Deflatore del PIL'!B17</f>
        <v>66505.77198352</v>
      </c>
      <c r="AA19" s="21" t="n">
        <f aca="false">X19/'Deflatore del PIL'!B17</f>
        <v>5116.43633004109</v>
      </c>
    </row>
    <row r="20" customFormat="false" ht="13.8" hidden="false" customHeight="false" outlineLevel="0" collapsed="false">
      <c r="A20" s="16" t="n">
        <v>2017</v>
      </c>
      <c r="B20" s="5" t="n">
        <v>23668</v>
      </c>
      <c r="C20" s="5" t="n">
        <v>20328</v>
      </c>
      <c r="D20" s="5" t="n">
        <v>1442</v>
      </c>
      <c r="E20" s="21" t="n">
        <f aca="false">B20/'Deflatore del PIL'!B18</f>
        <v>23243.9701321417</v>
      </c>
      <c r="F20" s="21" t="n">
        <f aca="false">C20/'Deflatore del PIL'!B18</f>
        <v>19963.8087225865</v>
      </c>
      <c r="G20" s="21" t="n">
        <f aca="false">D20/'Deflatore del PIL'!B18</f>
        <v>1416.16549478403</v>
      </c>
      <c r="J20" s="16" t="s">
        <v>49</v>
      </c>
      <c r="K20" s="16" t="n">
        <v>2017</v>
      </c>
      <c r="L20" s="5" t="n">
        <v>223266</v>
      </c>
      <c r="M20" s="5" t="n">
        <v>204176</v>
      </c>
      <c r="N20" s="5" t="n">
        <v>12129</v>
      </c>
      <c r="O20" s="21" t="n">
        <f aca="false">L20/'Deflatore del PIL'!B18</f>
        <v>219266.023133461</v>
      </c>
      <c r="P20" s="21" t="n">
        <f aca="false">M20/'Deflatore del PIL'!B18</f>
        <v>200518.034717769</v>
      </c>
      <c r="Q20" s="21" t="n">
        <f aca="false">N20/'Deflatore del PIL'!B18</f>
        <v>11911.6999211064</v>
      </c>
      <c r="T20" s="16" t="s">
        <v>50</v>
      </c>
      <c r="U20" s="16" t="n">
        <v>2017</v>
      </c>
      <c r="V20" s="5" t="n">
        <v>55105</v>
      </c>
      <c r="W20" s="5" t="n">
        <v>68489</v>
      </c>
      <c r="X20" s="5" t="n">
        <v>4682</v>
      </c>
      <c r="Y20" s="21" t="n">
        <f aca="false">V20/'Deflatore del PIL'!B18</f>
        <v>54117.7528363896</v>
      </c>
      <c r="Z20" s="21" t="n">
        <f aca="false">W20/'Deflatore del PIL'!B18</f>
        <v>67261.9684967151</v>
      </c>
      <c r="AA20" s="21" t="n">
        <f aca="false">X20/'Deflatore del PIL'!B18</f>
        <v>4598.11847890348</v>
      </c>
    </row>
    <row r="21" customFormat="false" ht="13.8" hidden="false" customHeight="false" outlineLevel="0" collapsed="false">
      <c r="A21" s="16" t="n">
        <v>2018</v>
      </c>
      <c r="B21" s="5" t="n">
        <v>24756</v>
      </c>
      <c r="C21" s="5" t="n">
        <v>20961</v>
      </c>
      <c r="D21" s="5" t="n">
        <v>1459</v>
      </c>
      <c r="E21" s="21" t="n">
        <f aca="false">B21/'Deflatore del PIL'!B19</f>
        <v>24060.5400897543</v>
      </c>
      <c r="F21" s="21" t="n">
        <f aca="false">C21/'Deflatore del PIL'!B19</f>
        <v>20372.1514308183</v>
      </c>
      <c r="G21" s="21" t="n">
        <f aca="false">D21/'Deflatore del PIL'!B19</f>
        <v>1418.01292579381</v>
      </c>
      <c r="J21" s="16" t="s">
        <v>49</v>
      </c>
      <c r="K21" s="16" t="n">
        <v>2018</v>
      </c>
      <c r="L21" s="5" t="n">
        <v>233171</v>
      </c>
      <c r="M21" s="5" t="n">
        <v>207391</v>
      </c>
      <c r="N21" s="5" t="n">
        <v>12429</v>
      </c>
      <c r="O21" s="21" t="n">
        <f aca="false">L21/'Deflatore del PIL'!B19</f>
        <v>226620.625031026</v>
      </c>
      <c r="P21" s="21" t="n">
        <f aca="false">M21/'Deflatore del PIL'!B19</f>
        <v>201564.851743182</v>
      </c>
      <c r="Q21" s="21" t="n">
        <f aca="false">N21/'Deflatore del PIL'!B19</f>
        <v>12079.8373232976</v>
      </c>
      <c r="T21" s="16" t="s">
        <v>50</v>
      </c>
      <c r="U21" s="16" t="n">
        <v>2018</v>
      </c>
      <c r="V21" s="5" t="n">
        <v>57333</v>
      </c>
      <c r="W21" s="5" t="n">
        <v>69901</v>
      </c>
      <c r="X21" s="5" t="n">
        <v>4669</v>
      </c>
      <c r="Y21" s="21" t="n">
        <f aca="false">V21/'Deflatore del PIL'!B19</f>
        <v>55722.3681114025</v>
      </c>
      <c r="Z21" s="21" t="n">
        <f aca="false">W21/'Deflatore del PIL'!B19</f>
        <v>67937.3005660815</v>
      </c>
      <c r="AA21" s="21" t="n">
        <f aca="false">X21/'Deflatore del PIL'!B19</f>
        <v>4537.83574402418</v>
      </c>
    </row>
    <row r="22" customFormat="false" ht="13.8" hidden="false" customHeight="false" outlineLevel="0" collapsed="false">
      <c r="A22" s="16" t="n">
        <v>2019</v>
      </c>
      <c r="B22" s="5" t="n">
        <v>24416</v>
      </c>
      <c r="C22" s="5" t="n">
        <v>21079</v>
      </c>
      <c r="D22" s="5" t="n">
        <v>1414</v>
      </c>
      <c r="E22" s="21" t="n">
        <f aca="false">B22/'Deflatore del PIL'!B20</f>
        <v>23513.0965259221</v>
      </c>
      <c r="F22" s="21" t="n">
        <f aca="false">C22/'Deflatore del PIL'!B20</f>
        <v>20299.4987577782</v>
      </c>
      <c r="G22" s="21" t="n">
        <f aca="false">D22/'Deflatore del PIL'!B20</f>
        <v>1361.71029192554</v>
      </c>
      <c r="J22" s="16" t="s">
        <v>49</v>
      </c>
      <c r="K22" s="16" t="n">
        <v>2019</v>
      </c>
      <c r="L22" s="5" t="n">
        <v>230248</v>
      </c>
      <c r="M22" s="5" t="n">
        <v>209158</v>
      </c>
      <c r="N22" s="5" t="n">
        <v>12289</v>
      </c>
      <c r="O22" s="21" t="n">
        <f aca="false">L22/'Deflatore del PIL'!B20</f>
        <v>221733.430901889</v>
      </c>
      <c r="P22" s="21" t="n">
        <f aca="false">M22/'Deflatore del PIL'!B20</f>
        <v>201423.338924018</v>
      </c>
      <c r="Q22" s="21" t="n">
        <f aca="false">N22/'Deflatore del PIL'!B20</f>
        <v>11834.5528836442</v>
      </c>
      <c r="T22" s="16" t="s">
        <v>50</v>
      </c>
      <c r="U22" s="16" t="n">
        <v>2019</v>
      </c>
      <c r="V22" s="5" t="n">
        <v>57010</v>
      </c>
      <c r="W22" s="5" t="n">
        <v>70505</v>
      </c>
      <c r="X22" s="5" t="n">
        <v>4728</v>
      </c>
      <c r="Y22" s="21" t="n">
        <f aca="false">V22/'Deflatore del PIL'!B20</f>
        <v>54901.7706808167</v>
      </c>
      <c r="Z22" s="21" t="n">
        <f aca="false">W22/'Deflatore del PIL'!B20</f>
        <v>67897.7256946322</v>
      </c>
      <c r="AA22" s="21" t="n">
        <f aca="false">X22/'Deflatore del PIL'!B20</f>
        <v>4553.15859987548</v>
      </c>
    </row>
    <row r="23" customFormat="false" ht="13.8" hidden="false" customHeight="false" outlineLevel="0" collapsed="false">
      <c r="A23" s="16" t="n">
        <v>2020</v>
      </c>
      <c r="B23" s="5" t="n">
        <v>24494</v>
      </c>
      <c r="C23" s="5" t="n">
        <v>18617</v>
      </c>
      <c r="D23" s="5" t="n">
        <v>1419</v>
      </c>
      <c r="E23" s="21" t="n">
        <f aca="false">B23/'Deflatore del PIL'!B21</f>
        <v>23321.3444359604</v>
      </c>
      <c r="F23" s="21" t="n">
        <f aca="false">C23/'Deflatore del PIL'!B21</f>
        <v>17725.7070859914</v>
      </c>
      <c r="G23" s="21" t="n">
        <f aca="false">D23/'Deflatore del PIL'!B21</f>
        <v>1351.06506714411</v>
      </c>
      <c r="J23" s="16" t="s">
        <v>49</v>
      </c>
      <c r="K23" s="16" t="n">
        <v>2020</v>
      </c>
      <c r="L23" s="5" t="n">
        <v>231117</v>
      </c>
      <c r="M23" s="5" t="n">
        <v>184338</v>
      </c>
      <c r="N23" s="5" t="n">
        <v>12174</v>
      </c>
      <c r="O23" s="21" t="n">
        <f aca="false">L23/'Deflatore del PIL'!B21</f>
        <v>220052.223483541</v>
      </c>
      <c r="P23" s="21" t="n">
        <f aca="false">M23/'Deflatore del PIL'!B21</f>
        <v>175512.778257372</v>
      </c>
      <c r="Q23" s="21" t="n">
        <f aca="false">N23/'Deflatore del PIL'!B21</f>
        <v>11591.1671088177</v>
      </c>
      <c r="T23" s="16" t="s">
        <v>50</v>
      </c>
      <c r="U23" s="16" t="n">
        <v>2020</v>
      </c>
      <c r="V23" s="5" t="n">
        <v>56953</v>
      </c>
      <c r="W23" s="5" t="n">
        <v>63764</v>
      </c>
      <c r="X23" s="5" t="n">
        <v>4564</v>
      </c>
      <c r="Y23" s="21" t="n">
        <f aca="false">V23/'Deflatore del PIL'!B21</f>
        <v>54226.3627688924</v>
      </c>
      <c r="Z23" s="21" t="n">
        <f aca="false">W23/'Deflatore del PIL'!B21</f>
        <v>60711.2846662275</v>
      </c>
      <c r="AA23" s="21" t="n">
        <f aca="false">X23/'Deflatore del PIL'!B21</f>
        <v>4345.49750982784</v>
      </c>
    </row>
    <row r="32" customFormat="false" ht="13.8" hidden="false" customHeight="false" outlineLevel="0" collapsed="false">
      <c r="E32" s="6"/>
      <c r="F32" s="13" t="s">
        <v>60</v>
      </c>
      <c r="G32" s="13"/>
      <c r="H32" s="13"/>
      <c r="J32" s="6"/>
      <c r="K32" s="13" t="s">
        <v>61</v>
      </c>
      <c r="L32" s="13"/>
      <c r="M32" s="13"/>
      <c r="O32" s="6"/>
      <c r="P32" s="13" t="s">
        <v>62</v>
      </c>
      <c r="Q32" s="13"/>
      <c r="R32" s="13"/>
    </row>
    <row r="33" customFormat="false" ht="13.8" hidden="false" customHeight="false" outlineLevel="0" collapsed="false">
      <c r="E33" s="20" t="s">
        <v>43</v>
      </c>
      <c r="F33" s="14" t="s">
        <v>2</v>
      </c>
      <c r="G33" s="14" t="s">
        <v>0</v>
      </c>
      <c r="H33" s="14" t="s">
        <v>1</v>
      </c>
      <c r="J33" s="20" t="s">
        <v>43</v>
      </c>
      <c r="K33" s="14" t="s">
        <v>2</v>
      </c>
      <c r="L33" s="14" t="s">
        <v>0</v>
      </c>
      <c r="M33" s="14" t="s">
        <v>1</v>
      </c>
      <c r="O33" s="20" t="s">
        <v>43</v>
      </c>
      <c r="P33" s="14" t="s">
        <v>2</v>
      </c>
      <c r="Q33" s="14" t="s">
        <v>0</v>
      </c>
      <c r="R33" s="14" t="s">
        <v>1</v>
      </c>
    </row>
    <row r="34" customFormat="false" ht="13.8" hidden="false" customHeight="false" outlineLevel="0" collapsed="false">
      <c r="E34" s="16" t="n">
        <v>2000</v>
      </c>
      <c r="F34" s="21" t="n">
        <f aca="false">E3</f>
        <v>21716.7594800846</v>
      </c>
      <c r="G34" s="21" t="n">
        <f aca="false">O3</f>
        <v>196729.934238281</v>
      </c>
      <c r="H34" s="21" t="n">
        <f aca="false">Y3</f>
        <v>42776.6843809026</v>
      </c>
      <c r="J34" s="16" t="n">
        <v>2000</v>
      </c>
      <c r="K34" s="21" t="n">
        <f aca="false">F3</f>
        <v>23071.6470029038</v>
      </c>
      <c r="L34" s="21" t="n">
        <f aca="false">P3</f>
        <v>196182.128880674</v>
      </c>
      <c r="M34" s="21" t="n">
        <f aca="false">Z3</f>
        <v>67607.424801559</v>
      </c>
      <c r="O34" s="16" t="n">
        <v>2000</v>
      </c>
      <c r="P34" s="21" t="n">
        <f aca="false">G3</f>
        <v>3131.26606107875</v>
      </c>
      <c r="Q34" s="21" t="n">
        <f aca="false">Q3</f>
        <v>7161.35838852236</v>
      </c>
      <c r="R34" s="21" t="n">
        <f aca="false">AA3</f>
        <v>1787.01553549463</v>
      </c>
    </row>
    <row r="35" customFormat="false" ht="13.8" hidden="false" customHeight="false" outlineLevel="0" collapsed="false">
      <c r="E35" s="16" t="n">
        <v>2001</v>
      </c>
      <c r="F35" s="21" t="n">
        <f aca="false">E4</f>
        <v>22212.3839988631</v>
      </c>
      <c r="G35" s="21" t="n">
        <f aca="false">O4</f>
        <v>202073.917799253</v>
      </c>
      <c r="H35" s="21" t="n">
        <f aca="false">Y4</f>
        <v>46169.9806050228</v>
      </c>
      <c r="J35" s="16" t="n">
        <v>2001</v>
      </c>
      <c r="K35" s="21" t="n">
        <f aca="false">F4</f>
        <v>22089.6636452782</v>
      </c>
      <c r="L35" s="21" t="n">
        <f aca="false">P4</f>
        <v>202688.811360373</v>
      </c>
      <c r="M35" s="21" t="n">
        <f aca="false">Z4</f>
        <v>67696.4224170062</v>
      </c>
      <c r="O35" s="16" t="n">
        <v>2001</v>
      </c>
      <c r="P35" s="21" t="n">
        <f aca="false">G4</f>
        <v>1117.40111422021</v>
      </c>
      <c r="Q35" s="21" t="n">
        <f aca="false">Q4</f>
        <v>4729.25488920255</v>
      </c>
      <c r="R35" s="21" t="n">
        <f aca="false">AA4</f>
        <v>1855.01502892512</v>
      </c>
    </row>
    <row r="36" customFormat="false" ht="13.8" hidden="false" customHeight="false" outlineLevel="0" collapsed="false">
      <c r="E36" s="16" t="n">
        <v>2002</v>
      </c>
      <c r="F36" s="21" t="n">
        <f aca="false">E5</f>
        <v>21009.6325228176</v>
      </c>
      <c r="G36" s="21" t="n">
        <f aca="false">O5</f>
        <v>193911.673842941</v>
      </c>
      <c r="H36" s="21" t="n">
        <f aca="false">Y5</f>
        <v>45282.2289433467</v>
      </c>
      <c r="J36" s="16" t="n">
        <v>2002</v>
      </c>
      <c r="K36" s="21" t="n">
        <f aca="false">F5</f>
        <v>21357.5818759299</v>
      </c>
      <c r="L36" s="21" t="n">
        <f aca="false">P5</f>
        <v>187254.326327817</v>
      </c>
      <c r="M36" s="21" t="n">
        <f aca="false">Z5</f>
        <v>65702.3501520784</v>
      </c>
      <c r="O36" s="16" t="n">
        <v>2002</v>
      </c>
      <c r="P36" s="21" t="n">
        <f aca="false">G5</f>
        <v>619.550107160414</v>
      </c>
      <c r="Q36" s="21" t="n">
        <f aca="false">Q5</f>
        <v>5747.42240824368</v>
      </c>
      <c r="R36" s="21" t="n">
        <f aca="false">AA5</f>
        <v>2406.85829508985</v>
      </c>
    </row>
    <row r="37" customFormat="false" ht="13.8" hidden="false" customHeight="false" outlineLevel="0" collapsed="false">
      <c r="E37" s="16" t="n">
        <v>2003</v>
      </c>
      <c r="F37" s="21" t="n">
        <f aca="false">E6</f>
        <v>20969.4714005314</v>
      </c>
      <c r="G37" s="21" t="n">
        <f aca="false">O6</f>
        <v>195962.461547282</v>
      </c>
      <c r="H37" s="21" t="n">
        <f aca="false">Y6</f>
        <v>45479.8110819263</v>
      </c>
      <c r="J37" s="16" t="n">
        <v>2003</v>
      </c>
      <c r="K37" s="21" t="n">
        <f aca="false">F6</f>
        <v>22271.6363394973</v>
      </c>
      <c r="L37" s="21" t="n">
        <f aca="false">P6</f>
        <v>208068.222537706</v>
      </c>
      <c r="M37" s="21" t="n">
        <f aca="false">Z6</f>
        <v>69082.7653067844</v>
      </c>
      <c r="O37" s="16" t="n">
        <v>2003</v>
      </c>
      <c r="P37" s="21" t="n">
        <f aca="false">G6</f>
        <v>394.77948242905</v>
      </c>
      <c r="Q37" s="21" t="n">
        <f aca="false">Q6</f>
        <v>4504.13021799052</v>
      </c>
      <c r="R37" s="21" t="n">
        <f aca="false">AA6</f>
        <v>2216.83863210159</v>
      </c>
    </row>
    <row r="38" customFormat="false" ht="13.8" hidden="false" customHeight="false" outlineLevel="0" collapsed="false">
      <c r="E38" s="16" t="n">
        <v>2004</v>
      </c>
      <c r="F38" s="21" t="n">
        <f aca="false">E7</f>
        <v>20833.1682081361</v>
      </c>
      <c r="G38" s="21" t="n">
        <f aca="false">O7</f>
        <v>194918.886999704</v>
      </c>
      <c r="H38" s="21" t="n">
        <f aca="false">Y7</f>
        <v>46318.4260945767</v>
      </c>
      <c r="J38" s="16" t="n">
        <v>2004</v>
      </c>
      <c r="K38" s="21" t="n">
        <f aca="false">F7</f>
        <v>23174.0135362115</v>
      </c>
      <c r="L38" s="21" t="n">
        <f aca="false">P7</f>
        <v>200274.295911633</v>
      </c>
      <c r="M38" s="21" t="n">
        <f aca="false">Z7</f>
        <v>74445.2752440098</v>
      </c>
      <c r="O38" s="16" t="n">
        <v>2004</v>
      </c>
      <c r="P38" s="21" t="n">
        <f aca="false">G7</f>
        <v>399.021181366404</v>
      </c>
      <c r="Q38" s="21" t="n">
        <f aca="false">Q7</f>
        <v>5001.38121688929</v>
      </c>
      <c r="R38" s="21" t="n">
        <f aca="false">AA7</f>
        <v>2401.23132288151</v>
      </c>
    </row>
    <row r="39" customFormat="false" ht="13.8" hidden="false" customHeight="false" outlineLevel="0" collapsed="false">
      <c r="E39" s="16" t="n">
        <v>2005</v>
      </c>
      <c r="F39" s="21" t="n">
        <f aca="false">E8</f>
        <v>20606.336732796</v>
      </c>
      <c r="G39" s="21" t="n">
        <f aca="false">O8</f>
        <v>190041.12400563</v>
      </c>
      <c r="H39" s="21" t="n">
        <f aca="false">Y8</f>
        <v>46196.5965244351</v>
      </c>
      <c r="J39" s="16" t="n">
        <v>2005</v>
      </c>
      <c r="K39" s="21" t="n">
        <f aca="false">F8</f>
        <v>21989.4683652641</v>
      </c>
      <c r="L39" s="21" t="n">
        <f aca="false">P8</f>
        <v>182816.29524309</v>
      </c>
      <c r="M39" s="21" t="n">
        <f aca="false">Z8</f>
        <v>70023.6540585497</v>
      </c>
      <c r="O39" s="16" t="n">
        <v>2005</v>
      </c>
      <c r="P39" s="21" t="n">
        <f aca="false">G8</f>
        <v>549.765766518839</v>
      </c>
      <c r="Q39" s="21" t="n">
        <f aca="false">Q8</f>
        <v>5931.19388276033</v>
      </c>
      <c r="R39" s="21" t="n">
        <f aca="false">AA8</f>
        <v>2282.74834131713</v>
      </c>
    </row>
    <row r="40" customFormat="false" ht="13.8" hidden="false" customHeight="false" outlineLevel="0" collapsed="false">
      <c r="E40" s="16" t="n">
        <v>2006</v>
      </c>
      <c r="F40" s="21" t="n">
        <f aca="false">E9</f>
        <v>22238.9002654453</v>
      </c>
      <c r="G40" s="21" t="n">
        <f aca="false">O9</f>
        <v>210900.271890017</v>
      </c>
      <c r="H40" s="21" t="n">
        <f aca="false">Y9</f>
        <v>49655.7076601403</v>
      </c>
      <c r="J40" s="16" t="n">
        <v>2006</v>
      </c>
      <c r="K40" s="21" t="n">
        <f aca="false">F9</f>
        <v>22889.7003910895</v>
      </c>
      <c r="L40" s="21" t="n">
        <f aca="false">P9</f>
        <v>206367.46611123</v>
      </c>
      <c r="M40" s="21" t="n">
        <f aca="false">Z9</f>
        <v>75838.1603506799</v>
      </c>
      <c r="O40" s="16" t="n">
        <v>2006</v>
      </c>
      <c r="P40" s="21" t="n">
        <f aca="false">G9</f>
        <v>544.80290728182</v>
      </c>
      <c r="Q40" s="21" t="n">
        <f aca="false">Q9</f>
        <v>5796.79411388145</v>
      </c>
      <c r="R40" s="21" t="n">
        <f aca="false">AA9</f>
        <v>2281.78958238118</v>
      </c>
    </row>
    <row r="41" customFormat="false" ht="13.8" hidden="false" customHeight="false" outlineLevel="0" collapsed="false">
      <c r="E41" s="16" t="n">
        <v>2007</v>
      </c>
      <c r="F41" s="21" t="n">
        <f aca="false">E10</f>
        <v>23215.1298569734</v>
      </c>
      <c r="G41" s="21" t="n">
        <f aca="false">O10</f>
        <v>224567.444914403</v>
      </c>
      <c r="H41" s="21" t="n">
        <f aca="false">Y10</f>
        <v>51112.639015655</v>
      </c>
      <c r="J41" s="16" t="n">
        <v>2007</v>
      </c>
      <c r="K41" s="21" t="n">
        <f aca="false">F10</f>
        <v>22873.8453257235</v>
      </c>
      <c r="L41" s="21" t="n">
        <f aca="false">P10</f>
        <v>217002.489751031</v>
      </c>
      <c r="M41" s="21" t="n">
        <f aca="false">Z10</f>
        <v>74188.8093729338</v>
      </c>
      <c r="O41" s="16" t="n">
        <v>2007</v>
      </c>
      <c r="P41" s="21" t="n">
        <f aca="false">G10</f>
        <v>864.883926098995</v>
      </c>
      <c r="Q41" s="21" t="n">
        <f aca="false">Q10</f>
        <v>6474.40100976934</v>
      </c>
      <c r="R41" s="21" t="n">
        <f aca="false">AA10</f>
        <v>2295.61093495427</v>
      </c>
    </row>
    <row r="42" customFormat="false" ht="13.8" hidden="false" customHeight="false" outlineLevel="0" collapsed="false">
      <c r="E42" s="16" t="n">
        <v>2008</v>
      </c>
      <c r="F42" s="21" t="n">
        <f aca="false">E11</f>
        <v>22932.2889173347</v>
      </c>
      <c r="G42" s="21" t="n">
        <f aca="false">O11</f>
        <v>220350.991064347</v>
      </c>
      <c r="H42" s="21" t="n">
        <f aca="false">Y11</f>
        <v>52310.1754588167</v>
      </c>
      <c r="J42" s="16" t="n">
        <v>2008</v>
      </c>
      <c r="K42" s="21" t="n">
        <f aca="false">F11</f>
        <v>21796.8119252184</v>
      </c>
      <c r="L42" s="21" t="n">
        <f aca="false">P11</f>
        <v>195111.890994608</v>
      </c>
      <c r="M42" s="21" t="n">
        <f aca="false">Z11</f>
        <v>73092.1208666794</v>
      </c>
      <c r="O42" s="16" t="n">
        <v>2008</v>
      </c>
      <c r="P42" s="21" t="n">
        <f aca="false">G11</f>
        <v>754.087112467674</v>
      </c>
      <c r="Q42" s="21" t="n">
        <f aca="false">Q11</f>
        <v>5996.8397315693</v>
      </c>
      <c r="R42" s="21" t="n">
        <f aca="false">AA11</f>
        <v>2386.1315547248</v>
      </c>
    </row>
    <row r="43" customFormat="false" ht="13.8" hidden="false" customHeight="false" outlineLevel="0" collapsed="false">
      <c r="E43" s="16" t="n">
        <v>2009</v>
      </c>
      <c r="F43" s="21" t="n">
        <f aca="false">E12</f>
        <v>22523.5927373444</v>
      </c>
      <c r="G43" s="21" t="n">
        <f aca="false">O12</f>
        <v>215341.967015377</v>
      </c>
      <c r="H43" s="21" t="n">
        <f aca="false">Y12</f>
        <v>53611.260723579</v>
      </c>
      <c r="J43" s="16" t="n">
        <v>2009</v>
      </c>
      <c r="K43" s="21" t="n">
        <f aca="false">F12</f>
        <v>22114.1506177183</v>
      </c>
      <c r="L43" s="21" t="n">
        <f aca="false">P12</f>
        <v>189626.222400216</v>
      </c>
      <c r="M43" s="21" t="n">
        <f aca="false">Z12</f>
        <v>67833.7619233336</v>
      </c>
      <c r="O43" s="16" t="n">
        <v>2009</v>
      </c>
      <c r="P43" s="21" t="n">
        <f aca="false">G12</f>
        <v>630.733291330068</v>
      </c>
      <c r="Q43" s="21" t="n">
        <f aca="false">Q12</f>
        <v>5555.79816108876</v>
      </c>
      <c r="R43" s="21" t="n">
        <f aca="false">AA12</f>
        <v>2133.80279575393</v>
      </c>
    </row>
    <row r="44" customFormat="false" ht="13.8" hidden="false" customHeight="false" outlineLevel="0" collapsed="false">
      <c r="E44" s="16" t="n">
        <v>2010</v>
      </c>
      <c r="F44" s="21" t="n">
        <f aca="false">E13</f>
        <v>20088.7777261409</v>
      </c>
      <c r="G44" s="21" t="n">
        <f aca="false">O13</f>
        <v>210899.656562181</v>
      </c>
      <c r="H44" s="21" t="n">
        <f aca="false">Y13</f>
        <v>48621.514551687</v>
      </c>
      <c r="J44" s="16" t="n">
        <v>2010</v>
      </c>
      <c r="K44" s="21" t="n">
        <f aca="false">F13</f>
        <v>19324.5365402948</v>
      </c>
      <c r="L44" s="21" t="n">
        <f aca="false">P13</f>
        <v>205251.519820481</v>
      </c>
      <c r="M44" s="21" t="n">
        <f aca="false">Z13</f>
        <v>64356.1427043528</v>
      </c>
      <c r="O44" s="16" t="n">
        <v>2010</v>
      </c>
      <c r="P44" s="21" t="n">
        <f aca="false">G13</f>
        <v>611.819303592343</v>
      </c>
      <c r="Q44" s="21" t="n">
        <f aca="false">Q13</f>
        <v>6605.30352676263</v>
      </c>
      <c r="R44" s="21" t="n">
        <f aca="false">AA13</f>
        <v>2612.48974408508</v>
      </c>
    </row>
    <row r="45" customFormat="false" ht="13.8" hidden="false" customHeight="false" outlineLevel="0" collapsed="false">
      <c r="E45" s="16" t="n">
        <v>2011</v>
      </c>
      <c r="F45" s="21" t="n">
        <f aca="false">E14</f>
        <v>21232.7359038063</v>
      </c>
      <c r="G45" s="21" t="n">
        <f aca="false">O14</f>
        <v>204947.714213958</v>
      </c>
      <c r="H45" s="21" t="n">
        <f aca="false">Y14</f>
        <v>51050.2348669217</v>
      </c>
      <c r="J45" s="16" t="n">
        <v>2011</v>
      </c>
      <c r="K45" s="21" t="n">
        <f aca="false">F14</f>
        <v>21619.7582091068</v>
      </c>
      <c r="L45" s="21" t="n">
        <f aca="false">P14</f>
        <v>202721.02490731</v>
      </c>
      <c r="M45" s="21" t="n">
        <f aca="false">Z14</f>
        <v>67922.9390007159</v>
      </c>
      <c r="O45" s="16" t="n">
        <v>2011</v>
      </c>
      <c r="P45" s="21" t="n">
        <f aca="false">G14</f>
        <v>834.877384876002</v>
      </c>
      <c r="Q45" s="21" t="n">
        <f aca="false">Q14</f>
        <v>8919.343317821</v>
      </c>
      <c r="R45" s="21" t="n">
        <f aca="false">AA14</f>
        <v>3936.30003195934</v>
      </c>
    </row>
    <row r="46" customFormat="false" ht="13.8" hidden="false" customHeight="false" outlineLevel="0" collapsed="false">
      <c r="E46" s="16" t="n">
        <v>2012</v>
      </c>
      <c r="F46" s="21" t="n">
        <f aca="false">E15</f>
        <v>22237.1468593297</v>
      </c>
      <c r="G46" s="21" t="n">
        <f aca="false">O15</f>
        <v>214385.484498574</v>
      </c>
      <c r="H46" s="21" t="n">
        <f aca="false">Y15</f>
        <v>56480.6580551918</v>
      </c>
      <c r="J46" s="16" t="n">
        <v>2012</v>
      </c>
      <c r="K46" s="21" t="n">
        <f aca="false">F15</f>
        <v>20674.4695005591</v>
      </c>
      <c r="L46" s="21" t="n">
        <f aca="false">P15</f>
        <v>191232.641779542</v>
      </c>
      <c r="M46" s="21" t="n">
        <f aca="false">Z15</f>
        <v>70218.1629842776</v>
      </c>
      <c r="O46" s="16" t="n">
        <v>2012</v>
      </c>
      <c r="P46" s="21" t="n">
        <f aca="false">G15</f>
        <v>1377.67785664094</v>
      </c>
      <c r="Q46" s="21" t="n">
        <f aca="false">Q15</f>
        <v>13682.7285401871</v>
      </c>
      <c r="R46" s="21" t="n">
        <f aca="false">AA15</f>
        <v>5738.08511633195</v>
      </c>
    </row>
    <row r="47" customFormat="false" ht="13.8" hidden="false" customHeight="false" outlineLevel="0" collapsed="false">
      <c r="E47" s="16" t="n">
        <v>2013</v>
      </c>
      <c r="F47" s="21" t="n">
        <f aca="false">E16</f>
        <v>22170.3000907292</v>
      </c>
      <c r="G47" s="21" t="n">
        <f aca="false">O16</f>
        <v>216514.989358405</v>
      </c>
      <c r="H47" s="21" t="n">
        <f aca="false">Y16</f>
        <v>56254.3413254104</v>
      </c>
      <c r="J47" s="16" t="n">
        <v>2013</v>
      </c>
      <c r="K47" s="21" t="n">
        <f aca="false">F16</f>
        <v>19801.4382931659</v>
      </c>
      <c r="L47" s="21" t="n">
        <f aca="false">P16</f>
        <v>208080.003449064</v>
      </c>
      <c r="M47" s="21" t="n">
        <f aca="false">Z16</f>
        <v>64357.4823708683</v>
      </c>
      <c r="O47" s="16" t="n">
        <v>2013</v>
      </c>
      <c r="P47" s="21" t="n">
        <f aca="false">G16</f>
        <v>1708.23525315664</v>
      </c>
      <c r="Q47" s="21" t="n">
        <f aca="false">Q16</f>
        <v>14814.5757848474</v>
      </c>
      <c r="R47" s="21" t="n">
        <f aca="false">AA16</f>
        <v>7248.51288831976</v>
      </c>
    </row>
    <row r="48" customFormat="false" ht="13.8" hidden="false" customHeight="false" outlineLevel="0" collapsed="false">
      <c r="E48" s="16" t="n">
        <v>2014</v>
      </c>
      <c r="F48" s="21" t="n">
        <f aca="false">E17</f>
        <v>22290.3577509666</v>
      </c>
      <c r="G48" s="21" t="n">
        <f aca="false">O17</f>
        <v>208756.355753718</v>
      </c>
      <c r="H48" s="21" t="n">
        <f aca="false">Y17</f>
        <v>51126.1284231428</v>
      </c>
      <c r="J48" s="16" t="n">
        <v>2014</v>
      </c>
      <c r="K48" s="21" t="n">
        <f aca="false">F17</f>
        <v>20115.9596612638</v>
      </c>
      <c r="L48" s="21" t="n">
        <f aca="false">P17</f>
        <v>195444.353329021</v>
      </c>
      <c r="M48" s="21" t="n">
        <f aca="false">Z17</f>
        <v>65603.6001444108</v>
      </c>
      <c r="O48" s="16" t="n">
        <v>2014</v>
      </c>
      <c r="P48" s="21" t="n">
        <f aca="false">G17</f>
        <v>1831.01892086913</v>
      </c>
      <c r="Q48" s="21" t="n">
        <f aca="false">Q17</f>
        <v>16407.4646378598</v>
      </c>
      <c r="R48" s="21" t="n">
        <f aca="false">AA17</f>
        <v>7430.11925032222</v>
      </c>
    </row>
    <row r="49" customFormat="false" ht="13.8" hidden="false" customHeight="false" outlineLevel="0" collapsed="false">
      <c r="E49" s="16" t="n">
        <v>2015</v>
      </c>
      <c r="F49" s="21" t="n">
        <f aca="false">E18</f>
        <v>23773</v>
      </c>
      <c r="G49" s="21" t="n">
        <f aca="false">O18</f>
        <v>221903</v>
      </c>
      <c r="H49" s="21" t="n">
        <f aca="false">Y18</f>
        <v>54786</v>
      </c>
      <c r="J49" s="16" t="n">
        <v>2015</v>
      </c>
      <c r="K49" s="21" t="n">
        <f aca="false">F18</f>
        <v>18805</v>
      </c>
      <c r="L49" s="21" t="n">
        <f aca="false">P18</f>
        <v>193671</v>
      </c>
      <c r="M49" s="21" t="n">
        <f aca="false">Z18</f>
        <v>65641</v>
      </c>
      <c r="O49" s="16" t="n">
        <v>2015</v>
      </c>
      <c r="P49" s="21" t="n">
        <f aca="false">G18</f>
        <v>1625</v>
      </c>
      <c r="Q49" s="21" t="n">
        <f aca="false">Q18</f>
        <v>14072</v>
      </c>
      <c r="R49" s="21" t="n">
        <f aca="false">AA18</f>
        <v>6289</v>
      </c>
    </row>
    <row r="50" customFormat="false" ht="13.8" hidden="false" customHeight="false" outlineLevel="0" collapsed="false">
      <c r="E50" s="16" t="n">
        <v>2016</v>
      </c>
      <c r="F50" s="21" t="n">
        <f aca="false">E19</f>
        <v>23614.0176653045</v>
      </c>
      <c r="G50" s="21" t="n">
        <f aca="false">O19</f>
        <v>221199.708550904</v>
      </c>
      <c r="H50" s="21" t="n">
        <f aca="false">Y19</f>
        <v>54726.4142254173</v>
      </c>
      <c r="J50" s="16" t="n">
        <v>2016</v>
      </c>
      <c r="K50" s="21" t="n">
        <f aca="false">F19</f>
        <v>19362.6649533132</v>
      </c>
      <c r="L50" s="21" t="n">
        <f aca="false">P19</f>
        <v>188343.319217417</v>
      </c>
      <c r="M50" s="21" t="n">
        <f aca="false">Z19</f>
        <v>66505.77198352</v>
      </c>
      <c r="O50" s="16" t="n">
        <v>2016</v>
      </c>
      <c r="P50" s="21" t="n">
        <f aca="false">G19</f>
        <v>1575.12371094683</v>
      </c>
      <c r="Q50" s="21" t="n">
        <f aca="false">Q19</f>
        <v>13482.8614580295</v>
      </c>
      <c r="R50" s="21" t="n">
        <f aca="false">AA19</f>
        <v>5116.43633004109</v>
      </c>
    </row>
    <row r="51" customFormat="false" ht="13.8" hidden="false" customHeight="false" outlineLevel="0" collapsed="false">
      <c r="E51" s="16" t="n">
        <v>2017</v>
      </c>
      <c r="F51" s="21" t="n">
        <f aca="false">E20</f>
        <v>23243.9701321417</v>
      </c>
      <c r="G51" s="21" t="n">
        <f aca="false">O20</f>
        <v>219266.023133461</v>
      </c>
      <c r="H51" s="21" t="n">
        <f aca="false">Y20</f>
        <v>54117.7528363896</v>
      </c>
      <c r="J51" s="16" t="n">
        <v>2017</v>
      </c>
      <c r="K51" s="21" t="n">
        <f aca="false">F20</f>
        <v>19963.8087225865</v>
      </c>
      <c r="L51" s="21" t="n">
        <f aca="false">P20</f>
        <v>200518.034717769</v>
      </c>
      <c r="M51" s="21" t="n">
        <f aca="false">Z20</f>
        <v>67261.9684967151</v>
      </c>
      <c r="O51" s="16" t="n">
        <v>2017</v>
      </c>
      <c r="P51" s="21" t="n">
        <f aca="false">G20</f>
        <v>1416.16549478403</v>
      </c>
      <c r="Q51" s="21" t="n">
        <f aca="false">Q20</f>
        <v>11911.6999211064</v>
      </c>
      <c r="R51" s="21" t="n">
        <f aca="false">AA20</f>
        <v>4598.11847890348</v>
      </c>
    </row>
    <row r="52" customFormat="false" ht="13.8" hidden="false" customHeight="false" outlineLevel="0" collapsed="false">
      <c r="E52" s="16" t="n">
        <v>2018</v>
      </c>
      <c r="F52" s="21" t="n">
        <f aca="false">E21</f>
        <v>24060.5400897543</v>
      </c>
      <c r="G52" s="21" t="n">
        <f aca="false">O21</f>
        <v>226620.625031026</v>
      </c>
      <c r="H52" s="21" t="n">
        <f aca="false">Y21</f>
        <v>55722.3681114025</v>
      </c>
      <c r="J52" s="16" t="n">
        <v>2018</v>
      </c>
      <c r="K52" s="21" t="n">
        <f aca="false">F21</f>
        <v>20372.1514308183</v>
      </c>
      <c r="L52" s="21" t="n">
        <f aca="false">P21</f>
        <v>201564.851743182</v>
      </c>
      <c r="M52" s="21" t="n">
        <f aca="false">Z21</f>
        <v>67937.3005660815</v>
      </c>
      <c r="O52" s="16" t="n">
        <v>2018</v>
      </c>
      <c r="P52" s="21" t="n">
        <f aca="false">G21</f>
        <v>1418.01292579381</v>
      </c>
      <c r="Q52" s="21" t="n">
        <f aca="false">Q21</f>
        <v>12079.8373232976</v>
      </c>
      <c r="R52" s="21" t="n">
        <f aca="false">AA21</f>
        <v>4537.83574402418</v>
      </c>
    </row>
    <row r="53" customFormat="false" ht="13.8" hidden="false" customHeight="false" outlineLevel="0" collapsed="false">
      <c r="E53" s="16" t="n">
        <v>2019</v>
      </c>
      <c r="F53" s="21" t="n">
        <f aca="false">E22</f>
        <v>23513.0965259221</v>
      </c>
      <c r="G53" s="21" t="n">
        <f aca="false">O22</f>
        <v>221733.430901889</v>
      </c>
      <c r="H53" s="21" t="n">
        <f aca="false">Y22</f>
        <v>54901.7706808167</v>
      </c>
      <c r="J53" s="16" t="n">
        <v>2019</v>
      </c>
      <c r="K53" s="21" t="n">
        <f aca="false">F22</f>
        <v>20299.4987577782</v>
      </c>
      <c r="L53" s="21" t="n">
        <f aca="false">P22</f>
        <v>201423.338924018</v>
      </c>
      <c r="M53" s="21" t="n">
        <f aca="false">Z22</f>
        <v>67897.7256946322</v>
      </c>
      <c r="O53" s="16" t="n">
        <v>2019</v>
      </c>
      <c r="P53" s="21" t="n">
        <f aca="false">G22</f>
        <v>1361.71029192554</v>
      </c>
      <c r="Q53" s="21" t="n">
        <f aca="false">Q22</f>
        <v>11834.5528836442</v>
      </c>
      <c r="R53" s="21" t="n">
        <f aca="false">AA22</f>
        <v>4553.15859987548</v>
      </c>
    </row>
    <row r="54" customFormat="false" ht="13.8" hidden="false" customHeight="false" outlineLevel="0" collapsed="false">
      <c r="E54" s="16" t="n">
        <v>2020</v>
      </c>
      <c r="F54" s="21" t="n">
        <f aca="false">E23</f>
        <v>23321.3444359604</v>
      </c>
      <c r="G54" s="21" t="n">
        <f aca="false">O23</f>
        <v>220052.223483541</v>
      </c>
      <c r="H54" s="21" t="n">
        <f aca="false">Y23</f>
        <v>54226.3627688924</v>
      </c>
      <c r="J54" s="16" t="n">
        <v>2020</v>
      </c>
      <c r="K54" s="21" t="n">
        <f aca="false">F23</f>
        <v>17725.7070859914</v>
      </c>
      <c r="L54" s="21" t="n">
        <f aca="false">P23</f>
        <v>175512.778257372</v>
      </c>
      <c r="M54" s="21" t="n">
        <f aca="false">Z23</f>
        <v>60711.2846662275</v>
      </c>
      <c r="O54" s="16" t="n">
        <v>2020</v>
      </c>
      <c r="P54" s="21" t="n">
        <f aca="false">G23</f>
        <v>1351.06506714411</v>
      </c>
      <c r="Q54" s="21" t="n">
        <f aca="false">Q23</f>
        <v>11591.1671088177</v>
      </c>
      <c r="R54" s="21" t="n">
        <f aca="false">AA23</f>
        <v>4345.49750982784</v>
      </c>
    </row>
    <row r="55" customFormat="false" ht="14.25" hidden="false" customHeight="false" outlineLevel="0" collapsed="false">
      <c r="F55" s="22"/>
      <c r="G55" s="22"/>
      <c r="H55" s="22"/>
    </row>
    <row r="57" customFormat="false" ht="13.8" hidden="false" customHeight="false" outlineLevel="0" collapsed="false">
      <c r="E57" s="6"/>
      <c r="F57" s="13" t="s">
        <v>60</v>
      </c>
      <c r="G57" s="13"/>
      <c r="H57" s="13"/>
      <c r="J57" s="6"/>
      <c r="K57" s="13" t="s">
        <v>61</v>
      </c>
      <c r="L57" s="13"/>
      <c r="M57" s="13"/>
      <c r="O57" s="6"/>
      <c r="P57" s="13" t="s">
        <v>62</v>
      </c>
      <c r="Q57" s="13"/>
      <c r="R57" s="13"/>
    </row>
    <row r="58" customFormat="false" ht="13.8" hidden="false" customHeight="false" outlineLevel="0" collapsed="false">
      <c r="E58" s="20" t="s">
        <v>43</v>
      </c>
      <c r="F58" s="14" t="s">
        <v>2</v>
      </c>
      <c r="G58" s="14" t="s">
        <v>0</v>
      </c>
      <c r="H58" s="14" t="s">
        <v>1</v>
      </c>
      <c r="J58" s="20" t="s">
        <v>43</v>
      </c>
      <c r="K58" s="14" t="s">
        <v>2</v>
      </c>
      <c r="L58" s="14" t="s">
        <v>0</v>
      </c>
      <c r="M58" s="14" t="s">
        <v>1</v>
      </c>
      <c r="O58" s="20" t="s">
        <v>43</v>
      </c>
      <c r="P58" s="14" t="s">
        <v>2</v>
      </c>
      <c r="Q58" s="14" t="s">
        <v>0</v>
      </c>
      <c r="R58" s="14" t="s">
        <v>1</v>
      </c>
    </row>
    <row r="59" customFormat="false" ht="13.8" hidden="false" customHeight="false" outlineLevel="0" collapsed="false">
      <c r="E59" s="16" t="n">
        <v>2000</v>
      </c>
      <c r="F59" s="23" t="n">
        <f aca="false">F34/'1. Popolazione - tassi di varia'!D2*1000000</f>
        <v>5062.49913574642</v>
      </c>
      <c r="G59" s="23" t="n">
        <f aca="false">G34/'1. Popolazione - tassi di varia'!B2*1000000</f>
        <v>5317.90687240638</v>
      </c>
      <c r="H59" s="23" t="n">
        <f aca="false">H34/'1. Popolazione - tassi di varia'!C2*1000000</f>
        <v>2051.62468036335</v>
      </c>
      <c r="J59" s="16" t="n">
        <v>2000</v>
      </c>
      <c r="K59" s="23" t="n">
        <f aca="false">K34/'1. Popolazione - tassi di varia'!D2*1000000</f>
        <v>5378.34353783578</v>
      </c>
      <c r="L59" s="23" t="n">
        <f aca="false">L34/'1. Popolazione - tassi di varia'!B2*1000000</f>
        <v>5303.09886727367</v>
      </c>
      <c r="M59" s="23" t="n">
        <f aca="false">M34/'1. Popolazione - tassi di varia'!C2*1000000</f>
        <v>3242.53885746722</v>
      </c>
      <c r="O59" s="16" t="n">
        <v>2000</v>
      </c>
      <c r="P59" s="23" t="n">
        <f aca="false">P34/'1. Popolazione - tassi di varia'!D2*1000000</f>
        <v>729.944619156482</v>
      </c>
      <c r="Q59" s="23" t="n">
        <f aca="false">Q34/'1. Popolazione - tassi di varia'!B2*1000000</f>
        <v>193.582319526225</v>
      </c>
      <c r="R59" s="23" t="n">
        <f aca="false">R34/'1. Popolazione - tassi di varia'!C2*1000000</f>
        <v>85.7075584485995</v>
      </c>
    </row>
    <row r="60" customFormat="false" ht="13.8" hidden="false" customHeight="false" outlineLevel="0" collapsed="false">
      <c r="E60" s="16" t="n">
        <v>2001</v>
      </c>
      <c r="F60" s="23" t="n">
        <f aca="false">F35/'1. Popolazione - tassi di varia'!D3*1000000</f>
        <v>5271.97579823841</v>
      </c>
      <c r="G60" s="23" t="n">
        <f aca="false">G35/'1. Popolazione - tassi di varia'!B3*1000000</f>
        <v>5538.33531944103</v>
      </c>
      <c r="H60" s="23" t="n">
        <f aca="false">H35/'1. Popolazione - tassi di varia'!C3*1000000</f>
        <v>2251.38784953324</v>
      </c>
      <c r="J60" s="16" t="n">
        <v>2001</v>
      </c>
      <c r="K60" s="23" t="n">
        <f aca="false">K35/'1. Popolazione - tassi di varia'!D3*1000000</f>
        <v>5242.8488601266</v>
      </c>
      <c r="L60" s="23" t="n">
        <f aca="false">L35/'1. Popolazione - tassi di varia'!B3*1000000</f>
        <v>5555.18799772992</v>
      </c>
      <c r="M60" s="23" t="n">
        <f aca="false">M35/'1. Popolazione - tassi di varia'!C3*1000000</f>
        <v>3301.08223762037</v>
      </c>
      <c r="O60" s="16" t="n">
        <v>2001</v>
      </c>
      <c r="P60" s="23" t="n">
        <f aca="false">P35/'1. Popolazione - tassi di varia'!D3*1000000</f>
        <v>265.208436491784</v>
      </c>
      <c r="Q60" s="23" t="n">
        <f aca="false">Q35/'1. Popolazione - tassi di varia'!B3*1000000</f>
        <v>129.616922721961</v>
      </c>
      <c r="R60" s="23" t="n">
        <f aca="false">R35/'1. Popolazione - tassi di varia'!C3*1000000</f>
        <v>90.4561414602204</v>
      </c>
    </row>
    <row r="61" customFormat="false" ht="13.8" hidden="false" customHeight="false" outlineLevel="0" collapsed="false">
      <c r="E61" s="16" t="n">
        <v>2002</v>
      </c>
      <c r="F61" s="23" t="n">
        <f aca="false">F36/'1. Popolazione - tassi di varia'!D4*1000000</f>
        <v>4965.25032597701</v>
      </c>
      <c r="G61" s="23" t="n">
        <f aca="false">G36/'1. Popolazione - tassi di varia'!B4*1000000</f>
        <v>5274.54069222128</v>
      </c>
      <c r="H61" s="23" t="n">
        <f aca="false">H36/'1. Popolazione - tassi di varia'!C4*1000000</f>
        <v>2202.72566797952</v>
      </c>
      <c r="J61" s="16" t="n">
        <v>2002</v>
      </c>
      <c r="K61" s="23" t="n">
        <f aca="false">K36/'1. Popolazione - tassi di varia'!D4*1000000</f>
        <v>5047.48192317835</v>
      </c>
      <c r="L61" s="23" t="n">
        <f aca="false">L36/'1. Popolazione - tassi di varia'!B4*1000000</f>
        <v>5093.45592473472</v>
      </c>
      <c r="M61" s="23" t="n">
        <f aca="false">M36/'1. Popolazione - tassi di varia'!C4*1000000</f>
        <v>3196.04967563826</v>
      </c>
      <c r="O61" s="16" t="n">
        <v>2002</v>
      </c>
      <c r="P61" s="23" t="n">
        <f aca="false">P36/'1. Popolazione - tassi di varia'!D4*1000000</f>
        <v>146.419570556334</v>
      </c>
      <c r="Q61" s="23" t="n">
        <f aca="false">Q36/'1. Popolazione - tassi di varia'!B4*1000000</f>
        <v>156.334132787794</v>
      </c>
      <c r="R61" s="23" t="n">
        <f aca="false">R36/'1. Popolazione - tassi di varia'!C4*1000000</f>
        <v>117.080114417884</v>
      </c>
    </row>
    <row r="62" customFormat="false" ht="13.8" hidden="false" customHeight="false" outlineLevel="0" collapsed="false">
      <c r="E62" s="16" t="n">
        <v>2003</v>
      </c>
      <c r="F62" s="23" t="n">
        <f aca="false">F37/'1. Popolazione - tassi di varia'!D5*1000000</f>
        <v>4910.63597512803</v>
      </c>
      <c r="G62" s="23" t="n">
        <f aca="false">G37/'1. Popolazione - tassi di varia'!B5*1000000</f>
        <v>5264.3250192361</v>
      </c>
      <c r="H62" s="23" t="n">
        <f aca="false">H37/'1. Popolazione - tassi di varia'!C5*1000000</f>
        <v>2200.95920610309</v>
      </c>
      <c r="J62" s="16" t="n">
        <v>2003</v>
      </c>
      <c r="K62" s="23" t="n">
        <f aca="false">K37/'1. Popolazione - tassi di varia'!D5*1000000</f>
        <v>5215.57728111988</v>
      </c>
      <c r="L62" s="23" t="n">
        <f aca="false">L37/'1. Popolazione - tassi di varia'!B5*1000000</f>
        <v>5589.53353088468</v>
      </c>
      <c r="M62" s="23" t="n">
        <f aca="false">M37/'1. Popolazione - tassi di varia'!C5*1000000</f>
        <v>3343.20536228986</v>
      </c>
      <c r="O62" s="16" t="n">
        <v>2003</v>
      </c>
      <c r="P62" s="23" t="n">
        <f aca="false">P37/'1. Popolazione - tassi di varia'!D5*1000000</f>
        <v>92.4495563874536</v>
      </c>
      <c r="Q62" s="23" t="n">
        <f aca="false">Q37/'1. Popolazione - tassi di varia'!B5*1000000</f>
        <v>120.998711739206</v>
      </c>
      <c r="R62" s="23" t="n">
        <f aca="false">R37/'1. Popolazione - tassi di varia'!C5*1000000</f>
        <v>107.282138595073</v>
      </c>
    </row>
    <row r="63" customFormat="false" ht="13.8" hidden="false" customHeight="false" outlineLevel="0" collapsed="false">
      <c r="E63" s="16" t="n">
        <v>2004</v>
      </c>
      <c r="F63" s="23" t="n">
        <f aca="false">F38/'1. Popolazione - tassi di varia'!D6*1000000</f>
        <v>4811.16413115602</v>
      </c>
      <c r="G63" s="23" t="n">
        <f aca="false">G38/'1. Popolazione - tassi di varia'!B6*1000000</f>
        <v>5168.19908762427</v>
      </c>
      <c r="H63" s="23" t="n">
        <f aca="false">H38/'1. Popolazione - tassi di varia'!C6*1000000</f>
        <v>2232.50111012271</v>
      </c>
      <c r="J63" s="16" t="n">
        <v>2004</v>
      </c>
      <c r="K63" s="23" t="n">
        <f aca="false">K38/'1. Popolazione - tassi di varia'!D6*1000000</f>
        <v>5351.75358766614</v>
      </c>
      <c r="L63" s="23" t="n">
        <f aca="false">L38/'1. Popolazione - tassi di varia'!B6*1000000</f>
        <v>5310.19568876704</v>
      </c>
      <c r="M63" s="23" t="n">
        <f aca="false">M38/'1. Popolazione - tassi di varia'!C6*1000000</f>
        <v>3588.18668160882</v>
      </c>
      <c r="O63" s="16" t="n">
        <v>2004</v>
      </c>
      <c r="P63" s="23" t="n">
        <f aca="false">P38/'1. Popolazione - tassi di varia'!D6*1000000</f>
        <v>92.1490373514964</v>
      </c>
      <c r="Q63" s="23" t="n">
        <f aca="false">Q38/'1. Popolazione - tassi di varia'!B6*1000000</f>
        <v>132.609693395323</v>
      </c>
      <c r="R63" s="23" t="n">
        <f aca="false">R38/'1. Popolazione - tassi di varia'!C6*1000000</f>
        <v>115.736911764842</v>
      </c>
    </row>
    <row r="64" customFormat="false" ht="13.8" hidden="false" customHeight="false" outlineLevel="0" collapsed="false">
      <c r="E64" s="16" t="n">
        <v>2005</v>
      </c>
      <c r="F64" s="23" t="n">
        <f aca="false">F39/'1. Popolazione - tassi di varia'!D7*1000000</f>
        <v>4746.10869272615</v>
      </c>
      <c r="G64" s="23" t="n">
        <f aca="false">G39/'1. Popolazione - tassi di varia'!B7*1000000</f>
        <v>5002.18005756078</v>
      </c>
      <c r="H64" s="23" t="n">
        <f aca="false">H39/'1. Popolazione - tassi di varia'!C7*1000000</f>
        <v>2225.26411541258</v>
      </c>
      <c r="J64" s="16" t="n">
        <v>2005</v>
      </c>
      <c r="K64" s="23" t="n">
        <f aca="false">K39/'1. Popolazione - tassi di varia'!D7*1000000</f>
        <v>5064.67541077816</v>
      </c>
      <c r="L64" s="23" t="n">
        <f aca="false">L39/'1. Popolazione - tassi di varia'!B7*1000000</f>
        <v>4812.01124781308</v>
      </c>
      <c r="M64" s="23" t="n">
        <f aca="false">M39/'1. Popolazione - tassi di varia'!C7*1000000</f>
        <v>3373.00009805129</v>
      </c>
      <c r="O64" s="16" t="n">
        <v>2005</v>
      </c>
      <c r="P64" s="23" t="n">
        <f aca="false">P39/'1. Popolazione - tassi di varia'!D7*1000000</f>
        <v>126.623577847564</v>
      </c>
      <c r="Q64" s="23" t="n">
        <f aca="false">Q39/'1. Popolazione - tassi di varia'!B7*1000000</f>
        <v>156.118313407741</v>
      </c>
      <c r="R64" s="23" t="n">
        <f aca="false">R39/'1. Popolazione - tassi di varia'!C7*1000000</f>
        <v>109.958705848898</v>
      </c>
    </row>
    <row r="65" customFormat="false" ht="13.8" hidden="false" customHeight="false" outlineLevel="0" collapsed="false">
      <c r="E65" s="16" t="n">
        <v>2006</v>
      </c>
      <c r="F65" s="23" t="n">
        <f aca="false">F40/'1. Popolazione - tassi di varia'!D8*1000000</f>
        <v>5109.06938327114</v>
      </c>
      <c r="G65" s="23" t="n">
        <f aca="false">G40/'1. Popolazione - tassi di varia'!B8*1000000</f>
        <v>5495.6771796486</v>
      </c>
      <c r="H65" s="23" t="n">
        <f aca="false">H40/'1. Popolazione - tassi di varia'!C8*1000000</f>
        <v>2392.39807183511</v>
      </c>
      <c r="J65" s="16" t="n">
        <v>2006</v>
      </c>
      <c r="K65" s="23" t="n">
        <f aca="false">K40/'1. Popolazione - tassi di varia'!D8*1000000</f>
        <v>5258.58140755608</v>
      </c>
      <c r="L65" s="23" t="n">
        <f aca="false">L40/'1. Popolazione - tassi di varia'!B8*1000000</f>
        <v>5377.56051220663</v>
      </c>
      <c r="M65" s="23" t="n">
        <f aca="false">M40/'1. Popolazione - tassi di varia'!C8*1000000</f>
        <v>3653.86130102684</v>
      </c>
      <c r="O65" s="16" t="n">
        <v>2006</v>
      </c>
      <c r="P65" s="23" t="n">
        <f aca="false">P40/'1. Popolazione - tassi di varia'!D8*1000000</f>
        <v>125.160678823473</v>
      </c>
      <c r="Q65" s="23" t="n">
        <f aca="false">Q40/'1. Popolazione - tassi di varia'!B8*1000000</f>
        <v>151.053902592373</v>
      </c>
      <c r="R65" s="23" t="n">
        <f aca="false">R40/'1. Popolazione - tassi di varia'!C8*1000000</f>
        <v>109.935982275894</v>
      </c>
    </row>
    <row r="66" customFormat="false" ht="13.8" hidden="false" customHeight="false" outlineLevel="0" collapsed="false">
      <c r="E66" s="16" t="n">
        <v>2007</v>
      </c>
      <c r="F66" s="23" t="n">
        <f aca="false">F41/'1. Popolazione - tassi di varia'!D9*1000000</f>
        <v>5274.64821643895</v>
      </c>
      <c r="G66" s="23" t="n">
        <f aca="false">G41/'1. Popolazione - tassi di varia'!B9*1000000</f>
        <v>5788.93660750749</v>
      </c>
      <c r="H66" s="23" t="n">
        <f aca="false">H41/'1. Popolazione - tassi di varia'!C9*1000000</f>
        <v>2454.17995540523</v>
      </c>
      <c r="J66" s="16" t="n">
        <v>2007</v>
      </c>
      <c r="K66" s="23" t="n">
        <f aca="false">K41/'1. Popolazione - tassi di varia'!D9*1000000</f>
        <v>5197.10586129617</v>
      </c>
      <c r="L66" s="23" t="n">
        <f aca="false">L41/'1. Popolazione - tassi di varia'!B9*1000000</f>
        <v>5593.92594647383</v>
      </c>
      <c r="M66" s="23" t="n">
        <f aca="false">M41/'1. Popolazione - tassi di varia'!C9*1000000</f>
        <v>3562.18525172742</v>
      </c>
      <c r="O66" s="16" t="n">
        <v>2007</v>
      </c>
      <c r="P66" s="23" t="n">
        <f aca="false">P41/'1. Popolazione - tassi di varia'!D9*1000000</f>
        <v>196.50798795142</v>
      </c>
      <c r="Q66" s="23" t="n">
        <f aca="false">Q41/'1. Popolazione - tassi di varia'!B9*1000000</f>
        <v>166.898176320362</v>
      </c>
      <c r="R66" s="23" t="n">
        <f aca="false">R41/'1. Popolazione - tassi di varia'!C9*1000000</f>
        <v>110.224055154896</v>
      </c>
    </row>
    <row r="67" customFormat="false" ht="13.8" hidden="false" customHeight="false" outlineLevel="0" collapsed="false">
      <c r="E67" s="16" t="n">
        <v>2008</v>
      </c>
      <c r="F67" s="23" t="n">
        <f aca="false">F42/'1. Popolazione - tassi di varia'!D10*1000000</f>
        <v>5173.58637173204</v>
      </c>
      <c r="G67" s="23" t="n">
        <f aca="false">G42/'1. Popolazione - tassi di varia'!B10*1000000</f>
        <v>5622.80182391662</v>
      </c>
      <c r="H67" s="23" t="n">
        <f aca="false">H42/'1. Popolazione - tassi di varia'!C10*1000000</f>
        <v>2508.13020114344</v>
      </c>
      <c r="J67" s="16" t="n">
        <v>2008</v>
      </c>
      <c r="K67" s="23" t="n">
        <f aca="false">K42/'1. Popolazione - tassi di varia'!D10*1000000</f>
        <v>4917.41969281899</v>
      </c>
      <c r="L67" s="23" t="n">
        <f aca="false">L42/'1. Popolazione - tassi di varia'!B10*1000000</f>
        <v>4978.76361369272</v>
      </c>
      <c r="M67" s="23" t="n">
        <f aca="false">M42/'1. Popolazione - tassi di varia'!C10*1000000</f>
        <v>3504.56778635115</v>
      </c>
      <c r="O67" s="16" t="n">
        <v>2008</v>
      </c>
      <c r="P67" s="23" t="n">
        <f aca="false">P42/'1. Popolazione - tassi di varia'!D10*1000000</f>
        <v>170.124091067616</v>
      </c>
      <c r="Q67" s="23" t="n">
        <f aca="false">Q42/'1. Popolazione - tassi di varia'!B10*1000000</f>
        <v>153.024232918275</v>
      </c>
      <c r="R67" s="23" t="n">
        <f aca="false">R42/'1. Popolazione - tassi di varia'!C10*1000000</f>
        <v>114.408498228387</v>
      </c>
    </row>
    <row r="68" customFormat="false" ht="13.8" hidden="false" customHeight="false" outlineLevel="0" collapsed="false">
      <c r="E68" s="16" t="n">
        <v>2009</v>
      </c>
      <c r="F68" s="23" t="n">
        <f aca="false">F43/'1. Popolazione - tassi di varia'!D11*1000000</f>
        <v>5065.7731915228</v>
      </c>
      <c r="G68" s="23" t="n">
        <f aca="false">G43/'1. Popolazione - tassi di varia'!B11*1000000</f>
        <v>5457.37393776184</v>
      </c>
      <c r="H68" s="23" t="n">
        <f aca="false">H43/'1. Popolazione - tassi di varia'!C11*1000000</f>
        <v>2567.41340468504</v>
      </c>
      <c r="J68" s="16" t="n">
        <v>2009</v>
      </c>
      <c r="K68" s="23" t="n">
        <f aca="false">K43/'1. Popolazione - tassi di varia'!D11*1000000</f>
        <v>4973.68571075232</v>
      </c>
      <c r="L68" s="23" t="n">
        <f aca="false">L43/'1. Popolazione - tassi di varia'!B11*1000000</f>
        <v>4805.66430401964</v>
      </c>
      <c r="M68" s="23" t="n">
        <f aca="false">M43/'1. Popolazione - tassi di varia'!C11*1000000</f>
        <v>3248.5210625831</v>
      </c>
      <c r="O68" s="16" t="n">
        <v>2009</v>
      </c>
      <c r="P68" s="23" t="n">
        <f aca="false">P43/'1. Popolazione - tassi di varia'!D11*1000000</f>
        <v>141.857999098128</v>
      </c>
      <c r="Q68" s="23" t="n">
        <f aca="false">Q43/'1. Popolazione - tassi di varia'!B11*1000000</f>
        <v>140.799624467189</v>
      </c>
      <c r="R68" s="23" t="n">
        <f aca="false">R43/'1. Popolazione - tassi di varia'!C11*1000000</f>
        <v>102.186626966666</v>
      </c>
    </row>
    <row r="69" customFormat="false" ht="13.8" hidden="false" customHeight="false" outlineLevel="0" collapsed="false">
      <c r="E69" s="16" t="n">
        <v>2010</v>
      </c>
      <c r="F69" s="23" t="n">
        <f aca="false">F44/'1. Popolazione - tassi di varia'!D12*1000000</f>
        <v>4506.90327878451</v>
      </c>
      <c r="G69" s="23" t="n">
        <f aca="false">G44/'1. Popolazione - tassi di varia'!B12*1000000</f>
        <v>5310.51697254768</v>
      </c>
      <c r="H69" s="23" t="n">
        <f aca="false">H44/'1. Popolazione - tassi di varia'!C12*1000000</f>
        <v>2324.95779518654</v>
      </c>
      <c r="J69" s="16" t="n">
        <v>2010</v>
      </c>
      <c r="K69" s="23" t="n">
        <f aca="false">K44/'1. Popolazione - tassi di varia'!D12*1000000</f>
        <v>4335.44630149961</v>
      </c>
      <c r="L69" s="23" t="n">
        <f aca="false">L44/'1. Popolazione - tassi di varia'!B12*1000000</f>
        <v>5168.29518556613</v>
      </c>
      <c r="M69" s="23" t="n">
        <f aca="false">M44/'1. Popolazione - tassi di varia'!C12*1000000</f>
        <v>3077.34789893399</v>
      </c>
      <c r="O69" s="16" t="n">
        <v>2010</v>
      </c>
      <c r="P69" s="23" t="n">
        <f aca="false">P44/'1. Popolazione - tassi di varia'!D12*1000000</f>
        <v>137.261234255972</v>
      </c>
      <c r="Q69" s="23" t="n">
        <f aca="false">Q44/'1. Popolazione - tassi di varia'!B12*1000000</f>
        <v>166.323535369816</v>
      </c>
      <c r="R69" s="23" t="n">
        <f aca="false">R44/'1. Popolazione - tassi di varia'!C12*1000000</f>
        <v>124.922648982862</v>
      </c>
    </row>
    <row r="70" customFormat="false" ht="13.8" hidden="false" customHeight="false" outlineLevel="0" collapsed="false">
      <c r="E70" s="16" t="n">
        <v>2011</v>
      </c>
      <c r="F70" s="23" t="n">
        <f aca="false">F45/'1. Popolazione - tassi di varia'!D13*1000000</f>
        <v>4872.50526344196</v>
      </c>
      <c r="G70" s="23" t="n">
        <f aca="false">G45/'1. Popolazione - tassi di varia'!B13*1000000</f>
        <v>5284.00017361615</v>
      </c>
      <c r="H70" s="23" t="n">
        <f aca="false">H45/'1. Popolazione - tassi di varia'!C13*1000000</f>
        <v>2477.236334437</v>
      </c>
      <c r="J70" s="16" t="n">
        <v>2011</v>
      </c>
      <c r="K70" s="23" t="n">
        <f aca="false">K45/'1. Popolazione - tassi di varia'!D13*1000000</f>
        <v>4961.3194524466</v>
      </c>
      <c r="L70" s="23" t="n">
        <f aca="false">L45/'1. Popolazione - tassi di varia'!B13*1000000</f>
        <v>5226.59125481926</v>
      </c>
      <c r="M70" s="23" t="n">
        <f aca="false">M45/'1. Popolazione - tassi di varia'!C13*1000000</f>
        <v>3295.9921315337</v>
      </c>
      <c r="O70" s="16" t="n">
        <v>2011</v>
      </c>
      <c r="P70" s="23" t="n">
        <f aca="false">P45/'1. Popolazione - tassi di varia'!D13*1000000</f>
        <v>191.588331836583</v>
      </c>
      <c r="Q70" s="23" t="n">
        <f aca="false">Q45/'1. Popolazione - tassi di varia'!B13*1000000</f>
        <v>229.960172137887</v>
      </c>
      <c r="R70" s="23" t="n">
        <f aca="false">R45/'1. Popolazione - tassi di varia'!C13*1000000</f>
        <v>191.010785510284</v>
      </c>
    </row>
    <row r="71" customFormat="false" ht="13.8" hidden="false" customHeight="false" outlineLevel="0" collapsed="false">
      <c r="E71" s="16" t="n">
        <v>2012</v>
      </c>
      <c r="F71" s="23" t="n">
        <f aca="false">F46/'1. Popolazione - tassi di varia'!D14*1000000</f>
        <v>5083.87802873163</v>
      </c>
      <c r="G71" s="23" t="n">
        <f aca="false">G46/'1. Popolazione - tassi di varia'!B14*1000000</f>
        <v>5488.04600119692</v>
      </c>
      <c r="H71" s="23" t="n">
        <f aca="false">H46/'1. Popolazione - tassi di varia'!C14*1000000</f>
        <v>2738.96821898881</v>
      </c>
      <c r="J71" s="16" t="n">
        <v>2012</v>
      </c>
      <c r="K71" s="23" t="n">
        <f aca="false">K46/'1. Popolazione - tassi di varia'!D14*1000000</f>
        <v>4726.61721912751</v>
      </c>
      <c r="L71" s="23" t="n">
        <f aca="false">L46/'1. Popolazione - tassi di varia'!B14*1000000</f>
        <v>4895.35724618295</v>
      </c>
      <c r="M71" s="23" t="n">
        <f aca="false">M46/'1. Popolazione - tassi di varia'!C14*1000000</f>
        <v>3405.15361244156</v>
      </c>
      <c r="O71" s="16" t="n">
        <v>2012</v>
      </c>
      <c r="P71" s="23" t="n">
        <f aca="false">P46/'1. Popolazione - tassi di varia'!D14*1000000</f>
        <v>314.96604444596</v>
      </c>
      <c r="Q71" s="23" t="n">
        <f aca="false">Q46/'1. Popolazione - tassi di varia'!B14*1000000</f>
        <v>350.263656264172</v>
      </c>
      <c r="R71" s="23" t="n">
        <f aca="false">R46/'1. Popolazione - tassi di varia'!C14*1000000</f>
        <v>278.262210686854</v>
      </c>
    </row>
    <row r="72" customFormat="false" ht="13.8" hidden="false" customHeight="false" outlineLevel="0" collapsed="false">
      <c r="E72" s="16" t="n">
        <v>2013</v>
      </c>
      <c r="F72" s="23" t="n">
        <f aca="false">F47/'1. Popolazione - tassi di varia'!D15*1000000</f>
        <v>4996.91446190006</v>
      </c>
      <c r="G72" s="23" t="n">
        <f aca="false">G47/'1. Popolazione - tassi di varia'!B15*1000000</f>
        <v>5432.42426334602</v>
      </c>
      <c r="H72" s="23" t="n">
        <f aca="false">H47/'1. Popolazione - tassi di varia'!C15*1000000</f>
        <v>2688.17203954918</v>
      </c>
      <c r="J72" s="16" t="n">
        <v>2013</v>
      </c>
      <c r="K72" s="23" t="n">
        <f aca="false">K47/'1. Popolazione - tassi di varia'!D15*1000000</f>
        <v>4463.00198773213</v>
      </c>
      <c r="L72" s="23" t="n">
        <f aca="false">L47/'1. Popolazione - tassi di varia'!B15*1000000</f>
        <v>5220.78800550231</v>
      </c>
      <c r="M72" s="23" t="n">
        <f aca="false">M47/'1. Popolazione - tassi di varia'!C15*1000000</f>
        <v>3075.38903787681</v>
      </c>
      <c r="O72" s="16" t="n">
        <v>2013</v>
      </c>
      <c r="P72" s="23" t="n">
        <f aca="false">P47/'1. Popolazione - tassi di varia'!D15*1000000</f>
        <v>385.015331587472</v>
      </c>
      <c r="Q72" s="23" t="n">
        <f aca="false">Q47/'1. Popolazione - tassi di varia'!B15*1000000</f>
        <v>371.702029421914</v>
      </c>
      <c r="R72" s="23" t="n">
        <f aca="false">R47/'1. Popolazione - tassi di varia'!C15*1000000</f>
        <v>346.37770553526</v>
      </c>
    </row>
    <row r="73" customFormat="false" ht="13.8" hidden="false" customHeight="false" outlineLevel="0" collapsed="false">
      <c r="E73" s="16" t="n">
        <v>2014</v>
      </c>
      <c r="F73" s="23" t="n">
        <f aca="false">F48/'1. Popolazione - tassi di varia'!D16*1000000</f>
        <v>5037.97581741861</v>
      </c>
      <c r="G73" s="23" t="n">
        <f aca="false">G48/'1. Popolazione - tassi di varia'!B16*1000000</f>
        <v>5233.24274572348</v>
      </c>
      <c r="H73" s="23" t="n">
        <f aca="false">H48/'1. Popolazione - tassi di varia'!C16*1000000</f>
        <v>2445.62103689665</v>
      </c>
      <c r="J73" s="16" t="n">
        <v>2014</v>
      </c>
      <c r="K73" s="23" t="n">
        <f aca="false">K48/'1. Popolazione - tassi di varia'!D16*1000000</f>
        <v>4546.52722266068</v>
      </c>
      <c r="L73" s="23" t="n">
        <f aca="false">L48/'1. Popolazione - tassi di varia'!B16*1000000</f>
        <v>4899.52864217644</v>
      </c>
      <c r="M73" s="23" t="n">
        <f aca="false">M48/'1. Popolazione - tassi di varia'!C16*1000000</f>
        <v>3138.15165665276</v>
      </c>
      <c r="O73" s="16" t="n">
        <v>2014</v>
      </c>
      <c r="P73" s="23" t="n">
        <f aca="false">P48/'1. Popolazione - tassi di varia'!D16*1000000</f>
        <v>413.839434415293</v>
      </c>
      <c r="Q73" s="23" t="n">
        <f aca="false">Q48/'1. Popolazione - tassi di varia'!B16*1000000</f>
        <v>411.313202808989</v>
      </c>
      <c r="R73" s="23" t="n">
        <f aca="false">R48/'1. Popolazione - tassi di varia'!C16*1000000</f>
        <v>355.420144370121</v>
      </c>
    </row>
    <row r="74" customFormat="false" ht="13.8" hidden="false" customHeight="false" outlineLevel="0" collapsed="false">
      <c r="E74" s="16" t="n">
        <v>2015</v>
      </c>
      <c r="F74" s="23" t="n">
        <f aca="false">F49/'1. Popolazione - tassi di varia'!D17*1000000</f>
        <v>5397.74572083394</v>
      </c>
      <c r="G74" s="23" t="n">
        <f aca="false">G49/'1. Popolazione - tassi di varia'!B17*1000000</f>
        <v>5572.31874206618</v>
      </c>
      <c r="H74" s="23" t="n">
        <f aca="false">H49/'1. Popolazione - tassi di varia'!C17*1000000</f>
        <v>2628.48693360943</v>
      </c>
      <c r="J74" s="16" t="n">
        <v>2015</v>
      </c>
      <c r="K74" s="23" t="n">
        <f aca="false">K49/'1. Popolazione - tassi di varia'!D17*1000000</f>
        <v>4269.74333404628</v>
      </c>
      <c r="L74" s="23" t="n">
        <f aca="false">L49/'1. Popolazione - tassi di varia'!B17*1000000</f>
        <v>4863.37067590208</v>
      </c>
      <c r="M74" s="23" t="n">
        <f aca="false">M49/'1. Popolazione - tassi di varia'!C17*1000000</f>
        <v>3149.28103546629</v>
      </c>
      <c r="O74" s="16" t="n">
        <v>2015</v>
      </c>
      <c r="P74" s="23" t="n">
        <f aca="false">P49/'1. Popolazione - tassi di varia'!D17*1000000</f>
        <v>368.96213335949</v>
      </c>
      <c r="Q74" s="23" t="n">
        <f aca="false">Q49/'1. Popolazione - tassi di varia'!B17*1000000</f>
        <v>353.369126773208</v>
      </c>
      <c r="R74" s="23" t="n">
        <f aca="false">R49/'1. Popolazione - tassi di varia'!C17*1000000</f>
        <v>301.729535382574</v>
      </c>
    </row>
    <row r="75" customFormat="false" ht="13.8" hidden="false" customHeight="false" outlineLevel="0" collapsed="false">
      <c r="E75" s="16" t="n">
        <v>2016</v>
      </c>
      <c r="F75" s="23" t="n">
        <f aca="false">F50/'1. Popolazione - tassi di varia'!D18*1000000</f>
        <v>5375.95398759267</v>
      </c>
      <c r="G75" s="23" t="n">
        <f aca="false">G50/'1. Popolazione - tassi di varia'!B18*1000000</f>
        <v>5556.59379524859</v>
      </c>
      <c r="H75" s="23" t="n">
        <f aca="false">H50/'1. Popolazione - tassi di varia'!C18*1000000</f>
        <v>2633.49117633229</v>
      </c>
      <c r="J75" s="16" t="n">
        <v>2016</v>
      </c>
      <c r="K75" s="23" t="n">
        <f aca="false">K50/'1. Popolazione - tassi di varia'!D18*1000000</f>
        <v>4408.09341898333</v>
      </c>
      <c r="L75" s="23" t="n">
        <f aca="false">L50/'1. Popolazione - tassi di varia'!B18*1000000</f>
        <v>4731.23281127282</v>
      </c>
      <c r="M75" s="23" t="n">
        <f aca="false">M50/'1. Popolazione - tassi di varia'!C18*1000000</f>
        <v>3200.32595178552</v>
      </c>
      <c r="O75" s="16" t="n">
        <v>2016</v>
      </c>
      <c r="P75" s="23" t="n">
        <f aca="false">P50/'1. Popolazione - tassi di varia'!D18*1000000</f>
        <v>358.591778613679</v>
      </c>
      <c r="Q75" s="23" t="n">
        <f aca="false">Q50/'1. Popolazione - tassi di varia'!B18*1000000</f>
        <v>338.692961264198</v>
      </c>
      <c r="R75" s="23" t="n">
        <f aca="false">R50/'1. Popolazione - tassi di varia'!C18*1000000</f>
        <v>246.208163281621</v>
      </c>
    </row>
    <row r="76" customFormat="false" ht="13.8" hidden="false" customHeight="false" outlineLevel="0" collapsed="false">
      <c r="E76" s="16" t="n">
        <v>2017</v>
      </c>
      <c r="F76" s="23" t="n">
        <f aca="false">F51/'1. Popolazione - tassi di varia'!D19*1000000</f>
        <v>5311.85722871745</v>
      </c>
      <c r="G76" s="23" t="n">
        <f aca="false">G51/'1. Popolazione - tassi di varia'!B19*1000000</f>
        <v>5511.1057854279</v>
      </c>
      <c r="H76" s="23" t="n">
        <f aca="false">H51/'1. Popolazione - tassi di varia'!C19*1000000</f>
        <v>2614.6670084938</v>
      </c>
      <c r="J76" s="16" t="n">
        <v>2017</v>
      </c>
      <c r="K76" s="23" t="n">
        <f aca="false">K51/'1. Popolazione - tassi di varia'!D19*1000000</f>
        <v>4562.25425660674</v>
      </c>
      <c r="L76" s="23" t="n">
        <f aca="false">L51/'1. Popolazione - tassi di varia'!B19*1000000</f>
        <v>5039.88755495922</v>
      </c>
      <c r="M76" s="23" t="n">
        <f aca="false">M51/'1. Popolazione - tassi di varia'!C19*1000000</f>
        <v>3249.72196252122</v>
      </c>
      <c r="O76" s="16" t="n">
        <v>2017</v>
      </c>
      <c r="P76" s="23" t="n">
        <f aca="false">P51/'1. Popolazione - tassi di varia'!D19*1000000</f>
        <v>323.630983767558</v>
      </c>
      <c r="Q76" s="23" t="n">
        <f aca="false">Q51/'1. Popolazione - tassi di varia'!B19*1000000</f>
        <v>299.392661988189</v>
      </c>
      <c r="R76" s="23" t="n">
        <f aca="false">R51/'1. Popolazione - tassi di varia'!C19*1000000</f>
        <v>222.155356751074</v>
      </c>
    </row>
    <row r="77" customFormat="false" ht="13.8" hidden="false" customHeight="false" outlineLevel="0" collapsed="false">
      <c r="E77" s="16" t="n">
        <v>2018</v>
      </c>
      <c r="F77" s="23" t="n">
        <f aca="false">F52/'1. Popolazione - tassi di varia'!D20*1000000</f>
        <v>5558.54887006531</v>
      </c>
      <c r="G77" s="23" t="n">
        <f aca="false">G52/'1. Popolazione - tassi di varia'!B20*1000000</f>
        <v>5737.95646545861</v>
      </c>
      <c r="H77" s="23" t="n">
        <f aca="false">H52/'1. Popolazione - tassi di varia'!C20*1000000</f>
        <v>2742.01757717034</v>
      </c>
      <c r="J77" s="16" t="n">
        <v>2018</v>
      </c>
      <c r="K77" s="23" t="n">
        <f aca="false">K52/'1. Popolazione - tassi di varia'!D20*1000000</f>
        <v>4706.4446140507</v>
      </c>
      <c r="L77" s="23" t="n">
        <f aca="false">L52/'1. Popolazione - tassi di varia'!B20*1000000</f>
        <v>5103.55288319699</v>
      </c>
      <c r="M77" s="23" t="n">
        <f aca="false">M52/'1. Popolazione - tassi di varia'!C20*1000000</f>
        <v>3343.09683187316</v>
      </c>
      <c r="O77" s="16" t="n">
        <v>2018</v>
      </c>
      <c r="P77" s="23" t="n">
        <f aca="false">P52/'1. Popolazione - tassi di varia'!D20*1000000</f>
        <v>327.594231758979</v>
      </c>
      <c r="Q77" s="23" t="n">
        <f aca="false">Q52/'1. Popolazione - tassi di varia'!B20*1000000</f>
        <v>305.857336071746</v>
      </c>
      <c r="R77" s="23" t="n">
        <f aca="false">R52/'1. Popolazione - tassi di varia'!C20*1000000</f>
        <v>223.300369208106</v>
      </c>
    </row>
    <row r="78" customFormat="false" ht="13.8" hidden="false" customHeight="false" outlineLevel="0" collapsed="false">
      <c r="E78" s="16" t="n">
        <v>2019</v>
      </c>
      <c r="F78" s="23" t="n">
        <f aca="false">F53/'1. Popolazione - tassi di varia'!D21*1000000</f>
        <v>5453.9348230261</v>
      </c>
      <c r="G78" s="23" t="n">
        <f aca="false">G53/'1. Popolazione - tassi di varia'!B21*1000000</f>
        <v>5621.00285529975</v>
      </c>
      <c r="H78" s="23" t="n">
        <f aca="false">H53/'1. Popolazione - tassi di varia'!C21*1000000</f>
        <v>2718.69274616829</v>
      </c>
      <c r="J78" s="16" t="n">
        <v>2019</v>
      </c>
      <c r="K78" s="23" t="n">
        <f aca="false">K53/'1. Popolazione - tassi di varia'!D21*1000000</f>
        <v>4708.53096881419</v>
      </c>
      <c r="L78" s="23" t="n">
        <f aca="false">L53/'1. Popolazione - tassi di varia'!B21*1000000</f>
        <v>5106.13649286328</v>
      </c>
      <c r="M78" s="23" t="n">
        <f aca="false">M53/'1. Popolazione - tassi di varia'!C21*1000000</f>
        <v>3362.2422744886</v>
      </c>
      <c r="O78" s="16" t="n">
        <v>2019</v>
      </c>
      <c r="P78" s="23" t="n">
        <f aca="false">P53/'1. Popolazione - tassi di varia'!D21*1000000</f>
        <v>315.852876792223</v>
      </c>
      <c r="Q78" s="23" t="n">
        <f aca="false">Q53/'1. Popolazione - tassi di varia'!B21*1000000</f>
        <v>300.009138358547</v>
      </c>
      <c r="R78" s="23" t="n">
        <f aca="false">R53/'1. Popolazione - tassi di varia'!C21*1000000</f>
        <v>225.468852900959</v>
      </c>
    </row>
    <row r="79" customFormat="false" ht="13.8" hidden="false" customHeight="false" outlineLevel="0" collapsed="false">
      <c r="E79" s="16" t="n">
        <v>2020</v>
      </c>
      <c r="F79" s="23" t="n">
        <f aca="false">F54/'1. Popolazione - tassi di varia'!D22*1000000</f>
        <v>5455.35543403725</v>
      </c>
      <c r="G79" s="23" t="n">
        <f aca="false">G54/'1. Popolazione - tassi di varia'!B22*1000000</f>
        <v>5603.08706438484</v>
      </c>
      <c r="H79" s="23" t="n">
        <f aca="false">H54/'1. Popolazione - tassi di varia'!C22*1000000</f>
        <v>2716.3674580941</v>
      </c>
      <c r="J79" s="16" t="n">
        <v>2020</v>
      </c>
      <c r="K79" s="23" t="n">
        <f aca="false">K54/'1. Popolazione - tassi di varia'!D22*1000000</f>
        <v>4146.41757636447</v>
      </c>
      <c r="L79" s="23" t="n">
        <f aca="false">L54/'1. Popolazione - tassi di varia'!B22*1000000</f>
        <v>4468.99995791989</v>
      </c>
      <c r="M79" s="23" t="n">
        <f aca="false">M54/'1. Popolazione - tassi di varia'!C22*1000000</f>
        <v>3041.21740027588</v>
      </c>
      <c r="O79" s="16" t="n">
        <v>2020</v>
      </c>
      <c r="P79" s="23" t="n">
        <f aca="false">P54/'1. Popolazione - tassi di varia'!D22*1000000</f>
        <v>316.042678243605</v>
      </c>
      <c r="Q79" s="23" t="n">
        <f aca="false">Q54/'1. Popolazione - tassi di varia'!B22*1000000</f>
        <v>295.140478293769</v>
      </c>
      <c r="R79" s="23" t="n">
        <f aca="false">R54/'1. Popolazione - tassi di varia'!C22*1000000</f>
        <v>217.679509046784</v>
      </c>
    </row>
    <row r="81" customFormat="false" ht="13.8" hidden="false" customHeight="false" outlineLevel="0" collapsed="false">
      <c r="A81" s="7" t="s">
        <v>63</v>
      </c>
    </row>
    <row r="90" customFormat="false" ht="13.8" hidden="false" customHeight="false" outlineLevel="0" collapsed="false">
      <c r="K90" s="24"/>
      <c r="L90" s="24"/>
      <c r="M90" s="24"/>
    </row>
    <row r="104" customFormat="false" ht="13.8" hidden="false" customHeight="false" outlineLevel="0" collapsed="false">
      <c r="A104" s="7" t="s">
        <v>64</v>
      </c>
    </row>
    <row r="130" customFormat="false" ht="13.8" hidden="false" customHeight="false" outlineLevel="0" collapsed="false">
      <c r="A130" s="7" t="s">
        <v>65</v>
      </c>
    </row>
  </sheetData>
  <mergeCells count="14">
    <mergeCell ref="B1:D1"/>
    <mergeCell ref="E1:G1"/>
    <mergeCell ref="J1:K1"/>
    <mergeCell ref="L1:N1"/>
    <mergeCell ref="O1:Q1"/>
    <mergeCell ref="T1:U1"/>
    <mergeCell ref="V1:X1"/>
    <mergeCell ref="Y1:AA1"/>
    <mergeCell ref="F32:H32"/>
    <mergeCell ref="K32:M32"/>
    <mergeCell ref="P32:R32"/>
    <mergeCell ref="F57:H57"/>
    <mergeCell ref="K57:M57"/>
    <mergeCell ref="P57:R57"/>
  </mergeCells>
  <printOptions headings="false" gridLines="false" gridLinesSet="true" horizontalCentered="false" verticalCentered="false"/>
  <pageMargins left="0.420833333333333" right="0.7" top="0.577083333333333" bottom="0.322916666666667" header="0.410416666666667" footer="0.511805555555555"/>
  <pageSetup paperSize="8" scale="36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6" activeCellId="0" sqref="G16"/>
    </sheetView>
  </sheetViews>
  <sheetFormatPr defaultColWidth="8.6015625" defaultRowHeight="14.25" zeroHeight="false" outlineLevelRow="0" outlineLevelCol="0"/>
  <sheetData>
    <row r="1" customFormat="false" ht="13.8" hidden="false" customHeight="false" outlineLevel="0" collapsed="false">
      <c r="A1" s="5" t="n">
        <v>2000</v>
      </c>
      <c r="B1" s="25" t="n">
        <v>0.752091950688048</v>
      </c>
    </row>
    <row r="2" customFormat="false" ht="13.8" hidden="false" customHeight="false" outlineLevel="0" collapsed="false">
      <c r="A2" s="5" t="n">
        <v>2001</v>
      </c>
      <c r="B2" s="25" t="n">
        <v>0.774117717435467</v>
      </c>
    </row>
    <row r="3" customFormat="false" ht="13.8" hidden="false" customHeight="false" outlineLevel="0" collapsed="false">
      <c r="A3" s="6" t="n">
        <v>2002</v>
      </c>
      <c r="B3" s="25" t="n">
        <v>0.798966853978502</v>
      </c>
    </row>
    <row r="4" customFormat="false" ht="13.8" hidden="false" customHeight="false" outlineLevel="0" collapsed="false">
      <c r="A4" s="6" t="n">
        <v>2003</v>
      </c>
      <c r="B4" s="25" t="n">
        <v>0.823244404699804</v>
      </c>
    </row>
    <row r="5" customFormat="false" ht="13.8" hidden="false" customHeight="false" outlineLevel="0" collapsed="false">
      <c r="A5" s="6" t="n">
        <v>2004</v>
      </c>
      <c r="B5" s="25" t="n">
        <v>0.844566694043611</v>
      </c>
    </row>
    <row r="6" customFormat="false" ht="13.8" hidden="false" customHeight="false" outlineLevel="0" collapsed="false">
      <c r="A6" s="6" t="n">
        <v>2005</v>
      </c>
      <c r="B6" s="25" t="n">
        <v>0.860366412035936</v>
      </c>
    </row>
    <row r="7" customFormat="false" ht="13.8" hidden="false" customHeight="false" outlineLevel="0" collapsed="false">
      <c r="A7" s="6" t="n">
        <v>2006</v>
      </c>
      <c r="B7" s="25" t="n">
        <v>0.877381514692866</v>
      </c>
    </row>
    <row r="8" customFormat="false" ht="13.8" hidden="false" customHeight="false" outlineLevel="0" collapsed="false">
      <c r="A8" s="6" t="n">
        <v>2007</v>
      </c>
      <c r="B8" s="25" t="n">
        <v>0.899542674482483</v>
      </c>
    </row>
    <row r="9" customFormat="false" ht="13.8" hidden="false" customHeight="false" outlineLevel="0" collapsed="false">
      <c r="A9" s="6" t="n">
        <v>2008</v>
      </c>
      <c r="B9" s="25" t="n">
        <v>0.920318075359961</v>
      </c>
    </row>
    <row r="10" customFormat="false" ht="13.8" hidden="false" customHeight="false" outlineLevel="0" collapsed="false">
      <c r="A10" s="6" t="n">
        <v>2009</v>
      </c>
      <c r="B10" s="25" t="n">
        <v>0.935419151184851</v>
      </c>
    </row>
    <row r="11" customFormat="false" ht="13.8" hidden="false" customHeight="false" outlineLevel="0" collapsed="false">
      <c r="A11" s="6" t="n">
        <v>2010</v>
      </c>
      <c r="B11" s="25" t="n">
        <v>0.938185501225142</v>
      </c>
    </row>
    <row r="12" customFormat="false" ht="13.8" hidden="false" customHeight="false" outlineLevel="0" collapsed="false">
      <c r="A12" s="6" t="n">
        <v>2011</v>
      </c>
      <c r="B12" s="25" t="n">
        <v>0.953433419589182</v>
      </c>
    </row>
    <row r="13" customFormat="false" ht="13.8" hidden="false" customHeight="false" outlineLevel="0" collapsed="false">
      <c r="A13" s="6" t="n">
        <v>2012</v>
      </c>
      <c r="B13" s="25" t="n">
        <v>0.967570171484158</v>
      </c>
    </row>
    <row r="14" customFormat="false" ht="13.8" hidden="false" customHeight="false" outlineLevel="0" collapsed="false">
      <c r="A14" s="6" t="n">
        <v>2013</v>
      </c>
      <c r="B14" s="25" t="n">
        <v>0.97937330172087</v>
      </c>
    </row>
    <row r="15" customFormat="false" ht="13.8" hidden="false" customHeight="false" outlineLevel="0" collapsed="false">
      <c r="A15" s="6" t="n">
        <v>2014</v>
      </c>
      <c r="B15" s="25" t="n">
        <v>0.990159074456437</v>
      </c>
    </row>
    <row r="16" customFormat="false" ht="13.8" hidden="false" customHeight="false" outlineLevel="0" collapsed="false">
      <c r="A16" s="6" t="n">
        <v>2015</v>
      </c>
      <c r="B16" s="25" t="n">
        <v>1</v>
      </c>
    </row>
    <row r="17" customFormat="false" ht="13.8" hidden="false" customHeight="false" outlineLevel="0" collapsed="false">
      <c r="A17" s="6" t="n">
        <v>2016</v>
      </c>
      <c r="B17" s="25" t="n">
        <v>1.01261887489537</v>
      </c>
    </row>
    <row r="18" customFormat="false" ht="13.8" hidden="false" customHeight="false" outlineLevel="0" collapsed="false">
      <c r="A18" s="6" t="n">
        <v>2017</v>
      </c>
      <c r="B18" s="25" t="n">
        <v>1.01824257497526</v>
      </c>
    </row>
    <row r="19" customFormat="false" ht="13.8" hidden="false" customHeight="false" outlineLevel="0" collapsed="false">
      <c r="A19" s="6" t="n">
        <v>2018</v>
      </c>
      <c r="B19" s="25" t="n">
        <v>1.02890458433815</v>
      </c>
    </row>
    <row r="20" customFormat="false" ht="13.8" hidden="false" customHeight="false" outlineLevel="0" collapsed="false">
      <c r="A20" s="6" t="n">
        <v>2019</v>
      </c>
      <c r="B20" s="25" t="n">
        <v>1.03840002413474</v>
      </c>
    </row>
    <row r="21" customFormat="false" ht="13.8" hidden="false" customHeight="false" outlineLevel="0" collapsed="false">
      <c r="A21" s="6" t="n">
        <v>2020</v>
      </c>
      <c r="B21" s="25" t="n">
        <v>1.05028250267731</v>
      </c>
    </row>
  </sheetData>
  <printOptions headings="false" gridLines="false" gridLinesSet="true" horizontalCentered="false" verticalCentered="false"/>
  <pageMargins left="0.7" right="0.7" top="0.916666666666667" bottom="0.75" header="0.7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413</TotalTime>
  <Application>LibreOffice/7.0.4.2$Windows_X86_64 LibreOffice_project/dcf040e67528d9187c66b2379df5ea4407429775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2022-03-14T15:33:33Z</dcterms:created>
  <dc:creator>Utente</dc:creator>
  <dc:description/>
  <dc:language>it-IT</dc:language>
  <cp:lastModifiedBy/>
  <dcterms:modified xsi:type="dcterms:W3CDTF">2023-05-05T09:40:59Z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