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media/image1.wmf" ContentType="image/x-wmf"/>
  <Override PartName="/xl/media/image2.wmf" ContentType="image/x-wmf"/>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comments4.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ESTERNO" sheetId="1" state="visible" r:id="rId3"/>
    <sheet name="INTERNO" sheetId="2" state="visible" r:id="rId4"/>
    <sheet name="comuni elenco" sheetId="3" state="hidden" r:id="rId5"/>
    <sheet name="istat" sheetId="4" state="hidden" r:id="rId6"/>
  </sheets>
  <definedNames>
    <definedName function="false" hidden="false" localSheetId="3" name="_xlnm.Print_Titles" vbProcedure="false">istat!$1:$1</definedName>
    <definedName function="false" hidden="false" name="tabella_istat" vbProcedure="false">istat!$A$4:$I$16384</definedName>
  </definedNames>
  <calcPr iterateCount="100" refMode="A1" iterate="false" iterateDelta="0.0001"/>
  <extLst>
    <ext xmlns:loext="http://schemas.libreoffice.org/" uri="{7626C862-2A13-11E5-B345-FEFF819CDC9F}">
      <loext:extCalcPr stringRefSyntax="ExcelA1"/>
    </ext>
  </extLst>
</workbook>
</file>

<file path=xl/comments4.xml><?xml version="1.0" encoding="utf-8"?>
<comments xmlns="http://schemas.openxmlformats.org/spreadsheetml/2006/main" xmlns:xdr="http://schemas.openxmlformats.org/drawingml/2006/spreadsheetDrawing">
  <authors>
    <author>Autore sconosciuto</author>
  </authors>
  <commentList>
    <comment ref="C1" authorId="0">
      <text>
        <r>
          <rPr>
            <sz val="10"/>
            <rFont val="Arial"/>
            <family val="2"/>
          </rPr>
          <t xml:space="preserve">SPIEGAZIONE ATTINENTE I COEFFICIENTI DI RACCORDO:
fra "BASI" adiacenti utilizzare il coefficiente indicato in tabella (es.: fra "BASE" 1976-1980 il coefficiente è pari al 2,0310).
Fra "BASI" non adiacenti il coefficiente di raccordo si determina moltiplicando fra loro tutti i coefficienti di raccordo fra le "BASI" interessate (es.: fra "BASE" 1976-1990 il coefficiente è pari a 2,0310x2,6110=5,3029).</t>
        </r>
      </text>
    </comment>
  </commentList>
</comments>
</file>

<file path=xl/sharedStrings.xml><?xml version="1.0" encoding="utf-8"?>
<sst xmlns="http://schemas.openxmlformats.org/spreadsheetml/2006/main" count="2209" uniqueCount="1288">
  <si>
    <t xml:space="preserve">Q10</t>
  </si>
  <si>
    <t xml:space="preserve">DATI URBANISTICI (barrare la casella corrispondente)</t>
  </si>
  <si>
    <t xml:space="preserve">  QUADRO ECONOMICO COMPILATO DA (nome e qualifica)  .........................................................................................................................................…  DATA  .....................................................…  FIRMA  ..................................................................................... </t>
  </si>
  <si>
    <t xml:space="preserve">QTE</t>
  </si>
  <si>
    <t xml:space="preserve">REGIONE PIEMONTE                                                                  </t>
  </si>
  <si>
    <t xml:space="preserve">COMUNI</t>
  </si>
  <si>
    <t xml:space="preserve">STRUMENTI</t>
  </si>
  <si>
    <t xml:space="preserve">VINCOLI</t>
  </si>
  <si>
    <t xml:space="preserve">ZONA SISMICA</t>
  </si>
  <si>
    <t xml:space="preserve">AREA TOTALE INTERVENTO</t>
  </si>
  <si>
    <t xml:space="preserve">SISTEM. ESTERNE</t>
  </si>
  <si>
    <t xml:space="preserve">S</t>
  </si>
  <si>
    <t xml:space="preserve">PIANO NAZIONALE DI EDILIZIA ABITATIVA                                    D.P.C.M. 16.07.2009                                                                                       D.G.R. N. 1-1029 DEL 18.11. 2010</t>
  </si>
  <si>
    <t xml:space="preserve">  &lt; 15.000 abitanti</t>
  </si>
  <si>
    <t xml:space="preserve">  da 15.000 a 30.000</t>
  </si>
  <si>
    <t xml:space="preserve">  da 30.001 a 100.000</t>
  </si>
  <si>
    <t xml:space="preserve">  da 100.001 a 300.000</t>
  </si>
  <si>
    <t xml:space="preserve">  da 300.001 a 500.000</t>
  </si>
  <si>
    <t xml:space="preserve">  &gt; 500.000 abitanti</t>
  </si>
  <si>
    <t xml:space="preserve">  piano zona approvato</t>
  </si>
  <si>
    <t xml:space="preserve">  piano zona adottato</t>
  </si>
  <si>
    <t xml:space="preserve">  area L. 865 art. 51</t>
  </si>
  <si>
    <t xml:space="preserve">  geologici</t>
  </si>
  <si>
    <t xml:space="preserve">  archeologici</t>
  </si>
  <si>
    <t xml:space="preserve">  paesistici</t>
  </si>
  <si>
    <t xml:space="preserve">  di servitù</t>
  </si>
  <si>
    <t xml:space="preserve">  di elettrodotto</t>
  </si>
  <si>
    <t xml:space="preserve">  altro</t>
  </si>
  <si>
    <t xml:space="preserve">  S = 12</t>
  </si>
  <si>
    <t xml:space="preserve">  S = 9</t>
  </si>
  <si>
    <t xml:space="preserve">  S = 6</t>
  </si>
  <si>
    <t xml:space="preserve">  &lt; 10.000 mq</t>
  </si>
  <si>
    <t xml:space="preserve">  da 10.001 a 30.000</t>
  </si>
  <si>
    <t xml:space="preserve">  da 100.001 a 500.000</t>
  </si>
  <si>
    <r>
      <rPr>
        <sz val="7"/>
        <rFont val="Arial"/>
        <family val="2"/>
        <charset val="1"/>
      </rPr>
      <t xml:space="preserve">  </t>
    </r>
    <r>
      <rPr>
        <u val="single"/>
        <sz val="7"/>
        <rFont val="Arial"/>
        <family val="2"/>
        <charset val="1"/>
      </rPr>
      <t xml:space="preserve">&gt;</t>
    </r>
    <r>
      <rPr>
        <sz val="7"/>
        <rFont val="Arial"/>
        <family val="2"/>
        <charset val="1"/>
      </rPr>
      <t xml:space="preserve"> 500.000</t>
    </r>
  </si>
  <si>
    <t xml:space="preserve">  spaz. parch. aperto mq </t>
  </si>
  <si>
    <t xml:space="preserve">  spaz. verde attrez. mq </t>
  </si>
  <si>
    <t xml:space="preserve">N</t>
  </si>
  <si>
    <r>
      <rPr>
        <b val="true"/>
        <sz val="14"/>
        <rFont val="Arial"/>
        <family val="2"/>
        <charset val="1"/>
      </rPr>
      <t xml:space="preserve">EDILIZIA SOVVENZIONATA                                   NUOVE COSTRUZIONI                            </t>
    </r>
    <r>
      <rPr>
        <sz val="14"/>
        <rFont val="Arial"/>
        <family val="2"/>
        <charset val="1"/>
      </rPr>
      <t xml:space="preserve">                    </t>
    </r>
  </si>
  <si>
    <t xml:space="preserve">  Codice</t>
  </si>
  <si>
    <t xml:space="preserve">Intervento</t>
  </si>
  <si>
    <t xml:space="preserve">Provincia</t>
  </si>
  <si>
    <t xml:space="preserve">Comune</t>
  </si>
  <si>
    <t xml:space="preserve">Codice             intervento</t>
  </si>
  <si>
    <t xml:space="preserve">Q11</t>
  </si>
  <si>
    <t xml:space="preserve">DATI PROGETTO</t>
  </si>
  <si>
    <t xml:space="preserve">Q1</t>
  </si>
  <si>
    <t xml:space="preserve">DATI ANAGRAFICI</t>
  </si>
  <si>
    <t xml:space="preserve">INDICI</t>
  </si>
  <si>
    <t xml:space="preserve">CLASSE DI INTERVENTO</t>
  </si>
  <si>
    <t xml:space="preserve">SISTEMA COSTRUTTIVO</t>
  </si>
  <si>
    <t xml:space="preserve">TIPO FONDAZIONE</t>
  </si>
  <si>
    <t xml:space="preserve">ASCENSORI</t>
  </si>
  <si>
    <t xml:space="preserve">REGIONE</t>
  </si>
  <si>
    <t xml:space="preserve">PIEMONTE</t>
  </si>
  <si>
    <t xml:space="preserve">PROVINCIA</t>
  </si>
  <si>
    <t xml:space="preserve">COMUNE</t>
  </si>
  <si>
    <t xml:space="preserve">  fabbric. fond. mc/mq</t>
  </si>
  <si>
    <t xml:space="preserve">  utilizz. fond. mc/mq</t>
  </si>
  <si>
    <t xml:space="preserve">  &lt; 12 alloggi</t>
  </si>
  <si>
    <t xml:space="preserve">  da 13 a 24</t>
  </si>
  <si>
    <t xml:space="preserve">  da 25 a 36</t>
  </si>
  <si>
    <t xml:space="preserve">  da 37 a 48</t>
  </si>
  <si>
    <t xml:space="preserve">  da 49 a 74</t>
  </si>
  <si>
    <t xml:space="preserve">  da 75 a 100</t>
  </si>
  <si>
    <t xml:space="preserve">  da 101 a 200</t>
  </si>
  <si>
    <t xml:space="preserve">  da 201 a 300 </t>
  </si>
  <si>
    <t xml:space="preserve">  &gt; 300 alloggi</t>
  </si>
  <si>
    <t xml:space="preserve">  tradizionale</t>
  </si>
  <si>
    <t xml:space="preserve">  tradizionale evoluto</t>
  </si>
  <si>
    <t xml:space="preserve">  industrializzato</t>
  </si>
  <si>
    <t xml:space="preserve">  prefabbricato</t>
  </si>
  <si>
    <t xml:space="preserve">  misto</t>
  </si>
  <si>
    <t xml:space="preserve">  pali</t>
  </si>
  <si>
    <t xml:space="preserve">  plinti</t>
  </si>
  <si>
    <t xml:space="preserve">  travi rovesce</t>
  </si>
  <si>
    <t xml:space="preserve">  platea</t>
  </si>
  <si>
    <t xml:space="preserve">  mista</t>
  </si>
  <si>
    <t xml:space="preserve">  previsto</t>
  </si>
  <si>
    <t xml:space="preserve">  non previsto</t>
  </si>
  <si>
    <t xml:space="preserve">  n. piani</t>
  </si>
  <si>
    <t xml:space="preserve">LOCALITA'</t>
  </si>
  <si>
    <t xml:space="preserve">Q2</t>
  </si>
  <si>
    <t xml:space="preserve">DATI DI PROGRAMMA</t>
  </si>
  <si>
    <t xml:space="preserve">ENTE ATTUATORE</t>
  </si>
  <si>
    <t xml:space="preserve">DESTINAZIONE</t>
  </si>
  <si>
    <t xml:space="preserve">PROGETTO</t>
  </si>
  <si>
    <t xml:space="preserve">approvato con</t>
  </si>
  <si>
    <t xml:space="preserve">del</t>
  </si>
  <si>
    <t xml:space="preserve">  isolato</t>
  </si>
  <si>
    <t xml:space="preserve">  a schiera</t>
  </si>
  <si>
    <t xml:space="preserve">  a ballatoio</t>
  </si>
  <si>
    <t xml:space="preserve">  in linea</t>
  </si>
  <si>
    <t xml:space="preserve">  a gradoni</t>
  </si>
  <si>
    <t xml:space="preserve">  a blocco</t>
  </si>
  <si>
    <t xml:space="preserve">  a torre</t>
  </si>
  <si>
    <t xml:space="preserve">  unifamiliare</t>
  </si>
  <si>
    <t xml:space="preserve">  plurifamiliare</t>
  </si>
  <si>
    <t xml:space="preserve">  volume f.t./v.p.p.</t>
  </si>
  <si>
    <t xml:space="preserve">  superf. utile (Su)</t>
  </si>
  <si>
    <t xml:space="preserve">  coeff. disp. termica</t>
  </si>
  <si>
    <t xml:space="preserve">  centralizzato</t>
  </si>
  <si>
    <t xml:space="preserve">  singolo</t>
  </si>
  <si>
    <t xml:space="preserve">  gasolio</t>
  </si>
  <si>
    <t xml:space="preserve">  gas</t>
  </si>
  <si>
    <t xml:space="preserve">  fonti alternative</t>
  </si>
  <si>
    <t xml:space="preserve">  tecnologico</t>
  </si>
  <si>
    <t xml:space="preserve">  tipologico</t>
  </si>
  <si>
    <t xml:space="preserve">  procedurale</t>
  </si>
  <si>
    <t xml:space="preserve">  costi</t>
  </si>
  <si>
    <t xml:space="preserve">  risparmio energetico</t>
  </si>
  <si>
    <t xml:space="preserve">  sicurezza sismica</t>
  </si>
  <si>
    <t xml:space="preserve">PERMESSO DI COSTRUIRE</t>
  </si>
  <si>
    <t xml:space="preserve">n.</t>
  </si>
  <si>
    <t xml:space="preserve">ALTRO</t>
  </si>
  <si>
    <t xml:space="preserve">Q3</t>
  </si>
  <si>
    <t xml:space="preserve">DATI DI FINANZIAMENTO</t>
  </si>
  <si>
    <t xml:space="preserve">NOTE</t>
  </si>
  <si>
    <t xml:space="preserve">TIPO DI FINANZIAMENTO</t>
  </si>
  <si>
    <t xml:space="preserve">CONCESSO/CONCEDIBILE €</t>
  </si>
  <si>
    <t xml:space="preserve">PROGETTO €</t>
  </si>
  <si>
    <t xml:space="preserve">COLLAUDO €</t>
  </si>
  <si>
    <t xml:space="preserve">Finanziamento piano nazionale</t>
  </si>
  <si>
    <t xml:space="preserve">Finanziamento programma casa</t>
  </si>
  <si>
    <t xml:space="preserve">REGIONE PIEMONTE - AMMISSIONE A FINANZIAMENTO</t>
  </si>
  <si>
    <t xml:space="preserve">Finanziamento L. 513/77</t>
  </si>
  <si>
    <t xml:space="preserve">Visto quanto sopra ai sensi della D.G.R. n. ………. …… del ………………. si attesta la coerenza dei dati riportati nel presente Q.T.E. con la manifestazione di interesse di cui alla D.G.R. n. 1-1029 del 18.11.2010</t>
  </si>
  <si>
    <t xml:space="preserve">Finanziamento L. 457/78</t>
  </si>
  <si>
    <t xml:space="preserve">IL RESPONSABILE REGIONALE                      DELL'ATTUAZIONE DELL'ACCORDO DI PROGRAMMA</t>
  </si>
  <si>
    <t xml:space="preserve">Finanziamento L. 560/93</t>
  </si>
  <si>
    <t xml:space="preserve">TORINO ………………………</t>
  </si>
  <si>
    <t xml:space="preserve">Fondi propri</t>
  </si>
  <si>
    <t xml:space="preserve">        Supero massimale</t>
  </si>
  <si>
    <t xml:space="preserve">€/mq</t>
  </si>
  <si>
    <t xml:space="preserve">Q4</t>
  </si>
  <si>
    <t xml:space="preserve">DATI METRICI E PARAMETRICI</t>
  </si>
  <si>
    <t xml:space="preserve">Q5</t>
  </si>
  <si>
    <t xml:space="preserve">DATI PROCEDURALI E TEMPI</t>
  </si>
  <si>
    <t xml:space="preserve">Q6</t>
  </si>
  <si>
    <t xml:space="preserve">CALCOLO MASSIMALI DI COSTO SUL COSTO COMPLESSIVO €/mq.</t>
  </si>
  <si>
    <t xml:space="preserve">Q7  MASSIMALE</t>
  </si>
  <si>
    <t xml:space="preserve"> DI COSTO</t>
  </si>
  <si>
    <t xml:space="preserve">COSTO MASSIMO AMMISSIBILE         REGIONALE</t>
  </si>
  <si>
    <t xml:space="preserve">COSTO MASSIMO   DI PROGETTO</t>
  </si>
  <si>
    <t xml:space="preserve">SUP. ALLOGGI</t>
  </si>
  <si>
    <r>
      <rPr>
        <u val="single"/>
        <sz val="7"/>
        <rFont val="Arial"/>
        <family val="2"/>
        <charset val="1"/>
      </rPr>
      <t xml:space="preserve">&lt;</t>
    </r>
    <r>
      <rPr>
        <sz val="7"/>
        <rFont val="Arial"/>
        <family val="2"/>
        <charset val="1"/>
      </rPr>
      <t xml:space="preserve"> 46,00 mq.</t>
    </r>
  </si>
  <si>
    <t xml:space="preserve">da 46,01                  a 60,00 mq.</t>
  </si>
  <si>
    <t xml:space="preserve">da 60,01                  a 70,00 mq.</t>
  </si>
  <si>
    <t xml:space="preserve">da 70,01                  a 95,00 mq.</t>
  </si>
  <si>
    <t xml:space="preserve">da 95,01                  a 110,00 mq.</t>
  </si>
  <si>
    <t xml:space="preserve">TOTALE mq.</t>
  </si>
  <si>
    <t xml:space="preserve">DATI CONTRAT.</t>
  </si>
  <si>
    <t xml:space="preserve">Forma appalto</t>
  </si>
  <si>
    <t xml:space="preserve">Aggiudicazione data</t>
  </si>
  <si>
    <t xml:space="preserve">Ribasso Aumento</t>
  </si>
  <si>
    <t xml:space="preserve">Inizio lavori (data)</t>
  </si>
  <si>
    <t xml:space="preserve">Durata contratt. (gg)</t>
  </si>
  <si>
    <t xml:space="preserve">Durata effett. (gg)</t>
  </si>
  <si>
    <t xml:space="preserve">Ultimazione lavori (data)</t>
  </si>
  <si>
    <t xml:space="preserve">Cert. Collaudo (data)</t>
  </si>
  <si>
    <t xml:space="preserve">Durata sosp. (gg)</t>
  </si>
  <si>
    <t xml:space="preserve">Durata prorog. (gg)</t>
  </si>
  <si>
    <t xml:space="preserve">Parametri</t>
  </si>
  <si>
    <t xml:space="preserve">C.R.N.</t>
  </si>
  <si>
    <t xml:space="preserve">C.T.N.</t>
  </si>
  <si>
    <t xml:space="preserve">Costo base                                    di realizzazione tecnica CBN</t>
  </si>
  <si>
    <t xml:space="preserve">€/mq.</t>
  </si>
  <si>
    <t xml:space="preserve">DATI METRICI</t>
  </si>
  <si>
    <t xml:space="preserve">FASI</t>
  </si>
  <si>
    <t xml:space="preserve">Fasi di                                            attuazione</t>
  </si>
  <si>
    <t xml:space="preserve">Sc</t>
  </si>
  <si>
    <t xml:space="preserve">DIFFERENZIALE DI COSTO CONNESSO                                                                               ALLA QUALITA' AGGIUNTIVA</t>
  </si>
  <si>
    <t xml:space="preserve">%</t>
  </si>
  <si>
    <t xml:space="preserve">MAX 15%      C.B.N.</t>
  </si>
  <si>
    <t xml:space="preserve">polizze assicurative           decennali</t>
  </si>
  <si>
    <t xml:space="preserve">n. alloggi</t>
  </si>
  <si>
    <t xml:space="preserve">di programma</t>
  </si>
  <si>
    <t xml:space="preserve">progetto</t>
  </si>
  <si>
    <t xml:space="preserve">Piano qualità</t>
  </si>
  <si>
    <t xml:space="preserve">vani utili</t>
  </si>
  <si>
    <t xml:space="preserve">Confort ambientale</t>
  </si>
  <si>
    <t xml:space="preserve">aggiudicazione</t>
  </si>
  <si>
    <t xml:space="preserve">eventuali variazioni</t>
  </si>
  <si>
    <t xml:space="preserve">Costo realizzazione          tecnica (CRN)</t>
  </si>
  <si>
    <t xml:space="preserve">vani convenzionali</t>
  </si>
  <si>
    <t xml:space="preserve">stato finale</t>
  </si>
  <si>
    <t xml:space="preserve">Su                                       (sup. utile)</t>
  </si>
  <si>
    <t xml:space="preserve">Costo totale intervento</t>
  </si>
  <si>
    <t xml:space="preserve">collaudo</t>
  </si>
  <si>
    <t xml:space="preserve">(C.T.N.)</t>
  </si>
  <si>
    <t xml:space="preserve">Snr</t>
  </si>
  <si>
    <t xml:space="preserve">pertin.                 alloggio</t>
  </si>
  <si>
    <t xml:space="preserve">N.B. Massimali in vigore alla data di appalto.</t>
  </si>
  <si>
    <t xml:space="preserve">pertin.                  org. abit.</t>
  </si>
  <si>
    <t xml:space="preserve">eventuali                                           variazioni</t>
  </si>
  <si>
    <t xml:space="preserve">VERIFICA DEL MASSIMALE DI COSTO</t>
  </si>
  <si>
    <t xml:space="preserve">Snr (totale)</t>
  </si>
  <si>
    <r>
      <rPr>
        <sz val="7"/>
        <rFont val="Arial"/>
        <family val="2"/>
        <charset val="1"/>
      </rPr>
      <t xml:space="preserve">(Sup. mass. ammissi. </t>
    </r>
    <r>
      <rPr>
        <u val="single"/>
        <sz val="7"/>
        <rFont val="Arial"/>
        <family val="2"/>
        <charset val="1"/>
      </rPr>
      <t xml:space="preserve">&lt;</t>
    </r>
    <r>
      <rPr>
        <sz val="7"/>
        <rFont val="Arial"/>
        <family val="2"/>
        <charset val="1"/>
      </rPr>
      <t xml:space="preserve"> 45% Su)</t>
    </r>
  </si>
  <si>
    <t xml:space="preserve">ITACA PUNTEGGIO RAGGIUNTO                                (punteggio minimo = 2)</t>
  </si>
  <si>
    <t xml:space="preserve">Sp</t>
  </si>
  <si>
    <t xml:space="preserve">COSTO MASSIMO</t>
  </si>
  <si>
    <t xml:space="preserve">&lt;</t>
  </si>
  <si>
    <t xml:space="preserve">PROGETTO (</t>
  </si>
  <si>
    <t xml:space="preserve">CRN</t>
  </si>
  <si>
    <t xml:space="preserve">)</t>
  </si>
  <si>
    <t xml:space="preserve">REGIONALE (*)</t>
  </si>
  <si>
    <t xml:space="preserve">Su  +  60%  (Snr  +  Sp) =</t>
  </si>
  <si>
    <t xml:space="preserve">VALORE RAGGIUNTO DAL PROGETTO =  …..…</t>
  </si>
  <si>
    <t xml:space="preserve">Il presente sottoquadro dovrà essere aggiornato ogni volta che siano predisposte perizie modificanti i dati metrici di progetto.</t>
  </si>
  <si>
    <t xml:space="preserve">Impresa</t>
  </si>
  <si>
    <t xml:space="preserve">sede in</t>
  </si>
  <si>
    <t xml:space="preserve">N.B. la verifica è fatta sul finanziamento complessivo</t>
  </si>
  <si>
    <t xml:space="preserve">Q8</t>
  </si>
  <si>
    <t xml:space="preserve">QUADRO ECONOMICO DELL'INTERVENTO</t>
  </si>
  <si>
    <t xml:space="preserve">Q9</t>
  </si>
  <si>
    <t xml:space="preserve">QUADRO PER VARIAZIONI</t>
  </si>
  <si>
    <t xml:space="preserve">OPERE</t>
  </si>
  <si>
    <t xml:space="preserve">IMPORTO DI  PROGETTO</t>
  </si>
  <si>
    <t xml:space="preserve">IMPORTO DI   AGGIUDICAZIONE</t>
  </si>
  <si>
    <t xml:space="preserve">IMPORTO DI STATO FINALE</t>
  </si>
  <si>
    <t xml:space="preserve">IMPORTO DI COLLAUDO</t>
  </si>
  <si>
    <t xml:space="preserve">PIANO NAZIONALE </t>
  </si>
  <si>
    <t xml:space="preserve">COMPLESSIVO</t>
  </si>
  <si>
    <t xml:space="preserve">Piano nazionale</t>
  </si>
  <si>
    <t xml:space="preserve">Complessivo</t>
  </si>
  <si>
    <t xml:space="preserve">  Costo di realizzazione tecnica                                   - C.R.N. -</t>
  </si>
  <si>
    <r>
      <rPr>
        <sz val="7"/>
        <rFont val="Arial"/>
        <family val="2"/>
        <charset val="1"/>
      </rPr>
      <t xml:space="preserve">ONERI COMPLEMENTARI                   </t>
    </r>
    <r>
      <rPr>
        <u val="single"/>
        <sz val="7"/>
        <rFont val="Arial"/>
        <family val="2"/>
        <charset val="1"/>
      </rPr>
      <t xml:space="preserve">&lt;</t>
    </r>
    <r>
      <rPr>
        <sz val="7"/>
        <rFont val="Arial"/>
        <family val="2"/>
        <charset val="1"/>
      </rPr>
      <t xml:space="preserve"> 50% C.R.N.</t>
    </r>
  </si>
  <si>
    <t xml:space="preserve">Spese tecniche e generali</t>
  </si>
  <si>
    <t xml:space="preserve">Prospezioni geognostiche              archeologiche</t>
  </si>
  <si>
    <t xml:space="preserve">Acquisizione area</t>
  </si>
  <si>
    <t xml:space="preserve">Urbanizzazioni</t>
  </si>
  <si>
    <t xml:space="preserve">Imprevisti</t>
  </si>
  <si>
    <t xml:space="preserve">Condizioni aggiuntive</t>
  </si>
  <si>
    <t xml:space="preserve">COSTO TOTALE INTERVENTO                         C.T.N.</t>
  </si>
  <si>
    <t xml:space="preserve">IVA</t>
  </si>
  <si>
    <t xml:space="preserve">COSTO GLOBALE (CTN + SOST + IVA)</t>
  </si>
  <si>
    <t xml:space="preserve">RIENTRI (CAUZIONI O ALTRO)</t>
  </si>
  <si>
    <t xml:space="preserve">COSTO EFFETTIVO C.E.                      (C.G. - RIENTRI)</t>
  </si>
  <si>
    <t xml:space="preserve">Parere commissione tecnica</t>
  </si>
  <si>
    <t xml:space="preserve">n.                            del</t>
  </si>
  <si>
    <t xml:space="preserve">   n.              del</t>
  </si>
  <si>
    <t xml:space="preserve">Approvazione Ente attuatore</t>
  </si>
  <si>
    <t xml:space="preserve">Provvedimento comunale                               </t>
  </si>
  <si>
    <t xml:space="preserve">istat_provincia</t>
  </si>
  <si>
    <t xml:space="preserve">istat_comune</t>
  </si>
  <si>
    <t xml:space="preserve">CAP</t>
  </si>
  <si>
    <t xml:space="preserve">CODCAT</t>
  </si>
  <si>
    <t xml:space="preserve">01</t>
  </si>
  <si>
    <t xml:space="preserve">001</t>
  </si>
  <si>
    <t xml:space="preserve">AGLIE'</t>
  </si>
  <si>
    <t xml:space="preserve">TO</t>
  </si>
  <si>
    <t xml:space="preserve">10011</t>
  </si>
  <si>
    <t xml:space="preserve">A074</t>
  </si>
  <si>
    <t xml:space="preserve">002</t>
  </si>
  <si>
    <t xml:space="preserve">AIRASCA</t>
  </si>
  <si>
    <t xml:space="preserve">10060</t>
  </si>
  <si>
    <t xml:space="preserve">A109</t>
  </si>
  <si>
    <t xml:space="preserve">003</t>
  </si>
  <si>
    <t xml:space="preserve">ALA DI STURA</t>
  </si>
  <si>
    <t xml:space="preserve">10070</t>
  </si>
  <si>
    <t xml:space="preserve">A117</t>
  </si>
  <si>
    <t xml:space="preserve">004</t>
  </si>
  <si>
    <t xml:space="preserve">ALBIANO D'IVREA</t>
  </si>
  <si>
    <t xml:space="preserve">10010</t>
  </si>
  <si>
    <t xml:space="preserve">A157</t>
  </si>
  <si>
    <t xml:space="preserve">005</t>
  </si>
  <si>
    <t xml:space="preserve">ALICE SUPERIORE</t>
  </si>
  <si>
    <t xml:space="preserve">A199</t>
  </si>
  <si>
    <t xml:space="preserve">006</t>
  </si>
  <si>
    <t xml:space="preserve">ALMESE</t>
  </si>
  <si>
    <t xml:space="preserve">10040</t>
  </si>
  <si>
    <t xml:space="preserve">A218</t>
  </si>
  <si>
    <t xml:space="preserve">007</t>
  </si>
  <si>
    <t xml:space="preserve">ALPETTE</t>
  </si>
  <si>
    <t xml:space="preserve">10080</t>
  </si>
  <si>
    <t xml:space="preserve">A221</t>
  </si>
  <si>
    <t xml:space="preserve">008</t>
  </si>
  <si>
    <t xml:space="preserve">ALPIGNANO</t>
  </si>
  <si>
    <t xml:space="preserve">10091</t>
  </si>
  <si>
    <t xml:space="preserve">A222</t>
  </si>
  <si>
    <t xml:space="preserve">009</t>
  </si>
  <si>
    <t xml:space="preserve">ANDEZENO</t>
  </si>
  <si>
    <t xml:space="preserve">10020</t>
  </si>
  <si>
    <t xml:space="preserve">A275</t>
  </si>
  <si>
    <t xml:space="preserve">010</t>
  </si>
  <si>
    <t xml:space="preserve">ANDRATE</t>
  </si>
  <si>
    <t xml:space="preserve">A282</t>
  </si>
  <si>
    <t xml:space="preserve">011</t>
  </si>
  <si>
    <t xml:space="preserve">ANGROGNA</t>
  </si>
  <si>
    <t xml:space="preserve">A295</t>
  </si>
  <si>
    <t xml:space="preserve">012</t>
  </si>
  <si>
    <t xml:space="preserve">ARIGNANO</t>
  </si>
  <si>
    <t xml:space="preserve">A405</t>
  </si>
  <si>
    <t xml:space="preserve">013</t>
  </si>
  <si>
    <t xml:space="preserve">AVIGLIANA</t>
  </si>
  <si>
    <t xml:space="preserve">10051</t>
  </si>
  <si>
    <t xml:space="preserve">A518</t>
  </si>
  <si>
    <t xml:space="preserve">014</t>
  </si>
  <si>
    <t xml:space="preserve">AZEGLIO</t>
  </si>
  <si>
    <t xml:space="preserve">A525</t>
  </si>
  <si>
    <t xml:space="preserve">015</t>
  </si>
  <si>
    <t xml:space="preserve">BAIRO</t>
  </si>
  <si>
    <t xml:space="preserve">A584</t>
  </si>
  <si>
    <t xml:space="preserve">016</t>
  </si>
  <si>
    <t xml:space="preserve">BALANGERO</t>
  </si>
  <si>
    <t xml:space="preserve">A587</t>
  </si>
  <si>
    <t xml:space="preserve">017</t>
  </si>
  <si>
    <t xml:space="preserve">BALDISSERO CANAVESE</t>
  </si>
  <si>
    <t xml:space="preserve">A590</t>
  </si>
  <si>
    <t xml:space="preserve">018</t>
  </si>
  <si>
    <t xml:space="preserve">BALDISSERO TORINESE</t>
  </si>
  <si>
    <t xml:space="preserve">A591</t>
  </si>
  <si>
    <t xml:space="preserve">019</t>
  </si>
  <si>
    <t xml:space="preserve">BALME</t>
  </si>
  <si>
    <t xml:space="preserve">A599</t>
  </si>
  <si>
    <t xml:space="preserve">020</t>
  </si>
  <si>
    <t xml:space="preserve">BANCHETTE</t>
  </si>
  <si>
    <t xml:space="preserve">A607</t>
  </si>
  <si>
    <t xml:space="preserve">021</t>
  </si>
  <si>
    <t xml:space="preserve">BARBANIA</t>
  </si>
  <si>
    <t xml:space="preserve">A625</t>
  </si>
  <si>
    <t xml:space="preserve">022</t>
  </si>
  <si>
    <t xml:space="preserve">BARDONECCHIA</t>
  </si>
  <si>
    <t xml:space="preserve">10052</t>
  </si>
  <si>
    <t xml:space="preserve">A651</t>
  </si>
  <si>
    <t xml:space="preserve">023</t>
  </si>
  <si>
    <t xml:space="preserve">BARONE CANAVESE</t>
  </si>
  <si>
    <t xml:space="preserve">A673</t>
  </si>
  <si>
    <t xml:space="preserve">024</t>
  </si>
  <si>
    <t xml:space="preserve">BEINASCO</t>
  </si>
  <si>
    <t xml:space="preserve">10092</t>
  </si>
  <si>
    <t xml:space="preserve">A734</t>
  </si>
  <si>
    <t xml:space="preserve">025</t>
  </si>
  <si>
    <t xml:space="preserve">BIBIANA</t>
  </si>
  <si>
    <t xml:space="preserve">A853</t>
  </si>
  <si>
    <t xml:space="preserve">026</t>
  </si>
  <si>
    <t xml:space="preserve">BOBBIO PELLICE</t>
  </si>
  <si>
    <t xml:space="preserve">A910</t>
  </si>
  <si>
    <t xml:space="preserve">027</t>
  </si>
  <si>
    <t xml:space="preserve">BOLLENGO</t>
  </si>
  <si>
    <t xml:space="preserve">10012</t>
  </si>
  <si>
    <t xml:space="preserve">A941</t>
  </si>
  <si>
    <t xml:space="preserve">028</t>
  </si>
  <si>
    <t xml:space="preserve">BORGARO TORINESE</t>
  </si>
  <si>
    <t xml:space="preserve">10071</t>
  </si>
  <si>
    <t xml:space="preserve">A990</t>
  </si>
  <si>
    <t xml:space="preserve">029</t>
  </si>
  <si>
    <t xml:space="preserve">BORGIALLO</t>
  </si>
  <si>
    <t xml:space="preserve">B003</t>
  </si>
  <si>
    <t xml:space="preserve">030</t>
  </si>
  <si>
    <t xml:space="preserve">BORGOFRANCO D'IVREA</t>
  </si>
  <si>
    <t xml:space="preserve">10013</t>
  </si>
  <si>
    <t xml:space="preserve">B015</t>
  </si>
  <si>
    <t xml:space="preserve">031</t>
  </si>
  <si>
    <t xml:space="preserve">BORGOMASINO</t>
  </si>
  <si>
    <t xml:space="preserve">10031</t>
  </si>
  <si>
    <t xml:space="preserve">B021</t>
  </si>
  <si>
    <t xml:space="preserve">032</t>
  </si>
  <si>
    <t xml:space="preserve">BORGONE SUSA</t>
  </si>
  <si>
    <t xml:space="preserve">B024</t>
  </si>
  <si>
    <t xml:space="preserve">033</t>
  </si>
  <si>
    <t xml:space="preserve">BOSCONERO</t>
  </si>
  <si>
    <t xml:space="preserve">B075</t>
  </si>
  <si>
    <t xml:space="preserve">034</t>
  </si>
  <si>
    <t xml:space="preserve">BRANDIZZO</t>
  </si>
  <si>
    <t xml:space="preserve">10032</t>
  </si>
  <si>
    <t xml:space="preserve">B121</t>
  </si>
  <si>
    <t xml:space="preserve">035</t>
  </si>
  <si>
    <t xml:space="preserve">BRICHERASIO</t>
  </si>
  <si>
    <t xml:space="preserve">B171</t>
  </si>
  <si>
    <t xml:space="preserve">036</t>
  </si>
  <si>
    <t xml:space="preserve">BROSSO</t>
  </si>
  <si>
    <t xml:space="preserve">B205</t>
  </si>
  <si>
    <t xml:space="preserve">037</t>
  </si>
  <si>
    <t xml:space="preserve">BROZOLO</t>
  </si>
  <si>
    <t xml:space="preserve">B209</t>
  </si>
  <si>
    <t xml:space="preserve">038</t>
  </si>
  <si>
    <t xml:space="preserve">BRUINO</t>
  </si>
  <si>
    <t xml:space="preserve">10090</t>
  </si>
  <si>
    <t xml:space="preserve">B216</t>
  </si>
  <si>
    <t xml:space="preserve">039</t>
  </si>
  <si>
    <t xml:space="preserve">BRUSASCO</t>
  </si>
  <si>
    <t xml:space="preserve">B225</t>
  </si>
  <si>
    <t xml:space="preserve">040</t>
  </si>
  <si>
    <t xml:space="preserve">BRUZOLO</t>
  </si>
  <si>
    <t xml:space="preserve">10050</t>
  </si>
  <si>
    <t xml:space="preserve">B232</t>
  </si>
  <si>
    <t xml:space="preserve">041</t>
  </si>
  <si>
    <t xml:space="preserve">BURIASCO</t>
  </si>
  <si>
    <t xml:space="preserve">B278</t>
  </si>
  <si>
    <t xml:space="preserve">042</t>
  </si>
  <si>
    <t xml:space="preserve">BUROLO</t>
  </si>
  <si>
    <t xml:space="preserve">B279</t>
  </si>
  <si>
    <t xml:space="preserve">043</t>
  </si>
  <si>
    <t xml:space="preserve">BUSANO</t>
  </si>
  <si>
    <t xml:space="preserve">B284</t>
  </si>
  <si>
    <t xml:space="preserve">044</t>
  </si>
  <si>
    <t xml:space="preserve">BUSSOLENO</t>
  </si>
  <si>
    <t xml:space="preserve">10053</t>
  </si>
  <si>
    <t xml:space="preserve">B297</t>
  </si>
  <si>
    <t xml:space="preserve">045</t>
  </si>
  <si>
    <t xml:space="preserve">BUTTIGLIERA ALTA</t>
  </si>
  <si>
    <t xml:space="preserve">B305</t>
  </si>
  <si>
    <t xml:space="preserve">046</t>
  </si>
  <si>
    <t xml:space="preserve">CAFASSE</t>
  </si>
  <si>
    <t xml:space="preserve">B350</t>
  </si>
  <si>
    <t xml:space="preserve">047</t>
  </si>
  <si>
    <t xml:space="preserve">CALUSO</t>
  </si>
  <si>
    <t xml:space="preserve">10014</t>
  </si>
  <si>
    <t xml:space="preserve">B435</t>
  </si>
  <si>
    <t xml:space="preserve">048</t>
  </si>
  <si>
    <t xml:space="preserve">CAMBIANO</t>
  </si>
  <si>
    <t xml:space="preserve">B462</t>
  </si>
  <si>
    <t xml:space="preserve">049</t>
  </si>
  <si>
    <t xml:space="preserve">CAMPIGLIONE FENILE</t>
  </si>
  <si>
    <t xml:space="preserve">B512</t>
  </si>
  <si>
    <t xml:space="preserve">050</t>
  </si>
  <si>
    <t xml:space="preserve">CANDIA CANAVESE</t>
  </si>
  <si>
    <t xml:space="preserve">B588</t>
  </si>
  <si>
    <t xml:space="preserve">051</t>
  </si>
  <si>
    <t xml:space="preserve">CANDIOLO</t>
  </si>
  <si>
    <t xml:space="preserve">B592</t>
  </si>
  <si>
    <t xml:space="preserve">052</t>
  </si>
  <si>
    <t xml:space="preserve">CANISCHIO</t>
  </si>
  <si>
    <t xml:space="preserve">B605</t>
  </si>
  <si>
    <t xml:space="preserve">053</t>
  </si>
  <si>
    <t xml:space="preserve">CANTALUPA</t>
  </si>
  <si>
    <t xml:space="preserve">B628</t>
  </si>
  <si>
    <t xml:space="preserve">054</t>
  </si>
  <si>
    <t xml:space="preserve">CANTIORA</t>
  </si>
  <si>
    <t xml:space="preserve">B637</t>
  </si>
  <si>
    <t xml:space="preserve">055</t>
  </si>
  <si>
    <t xml:space="preserve">CAPRIE</t>
  </si>
  <si>
    <t xml:space="preserve">B705</t>
  </si>
  <si>
    <t xml:space="preserve">056</t>
  </si>
  <si>
    <t xml:space="preserve">CARAVINO</t>
  </si>
  <si>
    <t xml:space="preserve">B733</t>
  </si>
  <si>
    <t xml:space="preserve">057</t>
  </si>
  <si>
    <t xml:space="preserve">CAREMA</t>
  </si>
  <si>
    <t xml:space="preserve">B762</t>
  </si>
  <si>
    <t xml:space="preserve">058</t>
  </si>
  <si>
    <t xml:space="preserve">CARIGNANO</t>
  </si>
  <si>
    <t xml:space="preserve">10041</t>
  </si>
  <si>
    <t xml:space="preserve">B777</t>
  </si>
  <si>
    <t xml:space="preserve">059</t>
  </si>
  <si>
    <t xml:space="preserve">CARMAGNOLA</t>
  </si>
  <si>
    <t xml:space="preserve">10022</t>
  </si>
  <si>
    <t xml:space="preserve">B791</t>
  </si>
  <si>
    <t xml:space="preserve">060</t>
  </si>
  <si>
    <t xml:space="preserve">CASALBORGONE</t>
  </si>
  <si>
    <t xml:space="preserve">B867</t>
  </si>
  <si>
    <t xml:space="preserve">061</t>
  </si>
  <si>
    <t xml:space="preserve">CASCINETTE D'IVREA</t>
  </si>
  <si>
    <t xml:space="preserve">B953</t>
  </si>
  <si>
    <t xml:space="preserve">062</t>
  </si>
  <si>
    <t xml:space="preserve">CASELETTE</t>
  </si>
  <si>
    <t xml:space="preserve">B955</t>
  </si>
  <si>
    <t xml:space="preserve">063</t>
  </si>
  <si>
    <t xml:space="preserve">CASELLE TORINESE</t>
  </si>
  <si>
    <t xml:space="preserve">10072</t>
  </si>
  <si>
    <t xml:space="preserve">B960</t>
  </si>
  <si>
    <t xml:space="preserve">064</t>
  </si>
  <si>
    <t xml:space="preserve">CASTAGNETO PO</t>
  </si>
  <si>
    <t xml:space="preserve">C045</t>
  </si>
  <si>
    <t xml:space="preserve">065</t>
  </si>
  <si>
    <t xml:space="preserve">CASTAGNOLE PIEMONTE</t>
  </si>
  <si>
    <t xml:space="preserve">C048</t>
  </si>
  <si>
    <t xml:space="preserve">066</t>
  </si>
  <si>
    <t xml:space="preserve">CASTELLAMONTE</t>
  </si>
  <si>
    <t xml:space="preserve">10081</t>
  </si>
  <si>
    <t xml:space="preserve">C133</t>
  </si>
  <si>
    <t xml:space="preserve">067</t>
  </si>
  <si>
    <t xml:space="preserve">CASTELNUOVO NIGRA</t>
  </si>
  <si>
    <t xml:space="preserve">C241</t>
  </si>
  <si>
    <t xml:space="preserve">068</t>
  </si>
  <si>
    <t xml:space="preserve">CASTIGLIONE TORINESE</t>
  </si>
  <si>
    <t xml:space="preserve">C307</t>
  </si>
  <si>
    <t xml:space="preserve">069</t>
  </si>
  <si>
    <t xml:space="preserve">CAVAGNOLO</t>
  </si>
  <si>
    <t xml:space="preserve">C369</t>
  </si>
  <si>
    <t xml:space="preserve">070</t>
  </si>
  <si>
    <t xml:space="preserve">CAVOUR</t>
  </si>
  <si>
    <t xml:space="preserve">10061</t>
  </si>
  <si>
    <t xml:space="preserve">C404</t>
  </si>
  <si>
    <t xml:space="preserve">071</t>
  </si>
  <si>
    <t xml:space="preserve">CERCENASCO</t>
  </si>
  <si>
    <t xml:space="preserve">C487</t>
  </si>
  <si>
    <t xml:space="preserve">072</t>
  </si>
  <si>
    <t xml:space="preserve">CERES</t>
  </si>
  <si>
    <t xml:space="preserve">C497</t>
  </si>
  <si>
    <t xml:space="preserve">073</t>
  </si>
  <si>
    <t xml:space="preserve">CERESOLE REALE</t>
  </si>
  <si>
    <t xml:space="preserve">C505</t>
  </si>
  <si>
    <t xml:space="preserve">074</t>
  </si>
  <si>
    <t xml:space="preserve">CESANA TORINESE</t>
  </si>
  <si>
    <t xml:space="preserve">10054</t>
  </si>
  <si>
    <t xml:space="preserve">C564</t>
  </si>
  <si>
    <t xml:space="preserve">075</t>
  </si>
  <si>
    <t xml:space="preserve">CHIALAMBERTO</t>
  </si>
  <si>
    <t xml:space="preserve">C604</t>
  </si>
  <si>
    <t xml:space="preserve">076</t>
  </si>
  <si>
    <t xml:space="preserve">CHIANOCCO</t>
  </si>
  <si>
    <t xml:space="preserve">C610</t>
  </si>
  <si>
    <t xml:space="preserve">077</t>
  </si>
  <si>
    <t xml:space="preserve">CHIAVERANO</t>
  </si>
  <si>
    <t xml:space="preserve">C624</t>
  </si>
  <si>
    <t xml:space="preserve">078</t>
  </si>
  <si>
    <t xml:space="preserve">CHIERI</t>
  </si>
  <si>
    <t xml:space="preserve">10023</t>
  </si>
  <si>
    <t xml:space="preserve">C627</t>
  </si>
  <si>
    <t xml:space="preserve">079</t>
  </si>
  <si>
    <t xml:space="preserve">CHIESANUOVA</t>
  </si>
  <si>
    <t xml:space="preserve">C629</t>
  </si>
  <si>
    <t xml:space="preserve">080</t>
  </si>
  <si>
    <t xml:space="preserve">CHIOMONTE</t>
  </si>
  <si>
    <t xml:space="preserve">C639</t>
  </si>
  <si>
    <t xml:space="preserve">081</t>
  </si>
  <si>
    <t xml:space="preserve">CHIUSA DI SAN MICHELE</t>
  </si>
  <si>
    <t xml:space="preserve">C655</t>
  </si>
  <si>
    <t xml:space="preserve">082</t>
  </si>
  <si>
    <t xml:space="preserve">CHIVASSO</t>
  </si>
  <si>
    <t xml:space="preserve">10034</t>
  </si>
  <si>
    <t xml:space="preserve">C665</t>
  </si>
  <si>
    <t xml:space="preserve">083</t>
  </si>
  <si>
    <t xml:space="preserve">CICONIO</t>
  </si>
  <si>
    <t xml:space="preserve">C679</t>
  </si>
  <si>
    <t xml:space="preserve">084</t>
  </si>
  <si>
    <t xml:space="preserve">CINTANO</t>
  </si>
  <si>
    <t xml:space="preserve">C711</t>
  </si>
  <si>
    <t xml:space="preserve">085</t>
  </si>
  <si>
    <t xml:space="preserve">CINZANO</t>
  </si>
  <si>
    <t xml:space="preserve">C715</t>
  </si>
  <si>
    <t xml:space="preserve">086</t>
  </si>
  <si>
    <t xml:space="preserve">CIRIE'</t>
  </si>
  <si>
    <t xml:space="preserve">10073</t>
  </si>
  <si>
    <t xml:space="preserve">C722</t>
  </si>
  <si>
    <t xml:space="preserve">087</t>
  </si>
  <si>
    <t xml:space="preserve">CLAVIERE</t>
  </si>
  <si>
    <t xml:space="preserve">C793</t>
  </si>
  <si>
    <t xml:space="preserve">088</t>
  </si>
  <si>
    <t xml:space="preserve">COASSOLO TORINESE</t>
  </si>
  <si>
    <t xml:space="preserve">C801</t>
  </si>
  <si>
    <t xml:space="preserve">089</t>
  </si>
  <si>
    <t xml:space="preserve">COAZZE</t>
  </si>
  <si>
    <t xml:space="preserve">C803</t>
  </si>
  <si>
    <t xml:space="preserve">090</t>
  </si>
  <si>
    <t xml:space="preserve">COLLEGNO</t>
  </si>
  <si>
    <t xml:space="preserve">10093</t>
  </si>
  <si>
    <t xml:space="preserve">C860</t>
  </si>
  <si>
    <t xml:space="preserve">091</t>
  </si>
  <si>
    <t xml:space="preserve">COLLERETTO CASTELNUO</t>
  </si>
  <si>
    <t xml:space="preserve">C867</t>
  </si>
  <si>
    <t xml:space="preserve">092</t>
  </si>
  <si>
    <t xml:space="preserve">COLLERETTO GIACOSA</t>
  </si>
  <si>
    <t xml:space="preserve">C868</t>
  </si>
  <si>
    <t xml:space="preserve">093</t>
  </si>
  <si>
    <t xml:space="preserve">CONDOVE</t>
  </si>
  <si>
    <t xml:space="preserve">10055</t>
  </si>
  <si>
    <t xml:space="preserve">C955</t>
  </si>
  <si>
    <t xml:space="preserve">094</t>
  </si>
  <si>
    <t xml:space="preserve">CORIO</t>
  </si>
  <si>
    <t xml:space="preserve">D008</t>
  </si>
  <si>
    <t xml:space="preserve">095</t>
  </si>
  <si>
    <t xml:space="preserve">COSSANO CANAVESE</t>
  </si>
  <si>
    <t xml:space="preserve">D092</t>
  </si>
  <si>
    <t xml:space="preserve">096</t>
  </si>
  <si>
    <t xml:space="preserve">CUCEGLIO</t>
  </si>
  <si>
    <t xml:space="preserve">D197</t>
  </si>
  <si>
    <t xml:space="preserve">097</t>
  </si>
  <si>
    <t xml:space="preserve">CUMIANA</t>
  </si>
  <si>
    <t xml:space="preserve">D202</t>
  </si>
  <si>
    <t xml:space="preserve">098</t>
  </si>
  <si>
    <t xml:space="preserve">CUORGNE'</t>
  </si>
  <si>
    <t xml:space="preserve">10082</t>
  </si>
  <si>
    <t xml:space="preserve">D208</t>
  </si>
  <si>
    <t xml:space="preserve">099</t>
  </si>
  <si>
    <t xml:space="preserve">DRUENTO</t>
  </si>
  <si>
    <t xml:space="preserve">D373</t>
  </si>
  <si>
    <t xml:space="preserve">100</t>
  </si>
  <si>
    <t xml:space="preserve">EXILLES</t>
  </si>
  <si>
    <t xml:space="preserve">D433</t>
  </si>
  <si>
    <t xml:space="preserve">101</t>
  </si>
  <si>
    <t xml:space="preserve">FAVRIA</t>
  </si>
  <si>
    <t xml:space="preserve">10083</t>
  </si>
  <si>
    <t xml:space="preserve">D520</t>
  </si>
  <si>
    <t xml:space="preserve">102</t>
  </si>
  <si>
    <t xml:space="preserve">FELETTO</t>
  </si>
  <si>
    <t xml:space="preserve">D524</t>
  </si>
  <si>
    <t xml:space="preserve">103</t>
  </si>
  <si>
    <t xml:space="preserve">FENESTRELLE</t>
  </si>
  <si>
    <t xml:space="preserve">D532</t>
  </si>
  <si>
    <t xml:space="preserve">104</t>
  </si>
  <si>
    <t xml:space="preserve">FIANO</t>
  </si>
  <si>
    <t xml:space="preserve">D562</t>
  </si>
  <si>
    <t xml:space="preserve">105</t>
  </si>
  <si>
    <t xml:space="preserve">FIORANO CANAVESE</t>
  </si>
  <si>
    <t xml:space="preserve">D608</t>
  </si>
  <si>
    <t xml:space="preserve">106</t>
  </si>
  <si>
    <t xml:space="preserve">FOGLIZZO</t>
  </si>
  <si>
    <t xml:space="preserve">D646</t>
  </si>
  <si>
    <t xml:space="preserve">107</t>
  </si>
  <si>
    <t xml:space="preserve">FORNO CANAVESE</t>
  </si>
  <si>
    <t xml:space="preserve">10084</t>
  </si>
  <si>
    <t xml:space="preserve">D725</t>
  </si>
  <si>
    <t xml:space="preserve">108</t>
  </si>
  <si>
    <t xml:space="preserve">FRASSINETTO</t>
  </si>
  <si>
    <t xml:space="preserve">D781</t>
  </si>
  <si>
    <t xml:space="preserve">109</t>
  </si>
  <si>
    <t xml:space="preserve">FRONT</t>
  </si>
  <si>
    <t xml:space="preserve">D805</t>
  </si>
  <si>
    <t xml:space="preserve">110</t>
  </si>
  <si>
    <t xml:space="preserve">FROSSASCO</t>
  </si>
  <si>
    <t xml:space="preserve">D812</t>
  </si>
  <si>
    <t xml:space="preserve">111</t>
  </si>
  <si>
    <t xml:space="preserve">GARZIGLIANA</t>
  </si>
  <si>
    <t xml:space="preserve">D931</t>
  </si>
  <si>
    <t xml:space="preserve">112</t>
  </si>
  <si>
    <t xml:space="preserve">GASSINO TORINESE</t>
  </si>
  <si>
    <t xml:space="preserve">D933</t>
  </si>
  <si>
    <t xml:space="preserve">113</t>
  </si>
  <si>
    <t xml:space="preserve">GERMAGNANO</t>
  </si>
  <si>
    <t xml:space="preserve">D983</t>
  </si>
  <si>
    <t xml:space="preserve">114</t>
  </si>
  <si>
    <t xml:space="preserve">GIAGLIONE</t>
  </si>
  <si>
    <t xml:space="preserve">E009</t>
  </si>
  <si>
    <t xml:space="preserve">115</t>
  </si>
  <si>
    <t xml:space="preserve">GIAVENO</t>
  </si>
  <si>
    <t xml:space="preserve">10094</t>
  </si>
  <si>
    <t xml:space="preserve">E020</t>
  </si>
  <si>
    <t xml:space="preserve">116</t>
  </si>
  <si>
    <t xml:space="preserve">GIVOLETTO</t>
  </si>
  <si>
    <t xml:space="preserve">E067</t>
  </si>
  <si>
    <t xml:space="preserve">117</t>
  </si>
  <si>
    <t xml:space="preserve">GRAVERE</t>
  </si>
  <si>
    <t xml:space="preserve">E154</t>
  </si>
  <si>
    <t xml:space="preserve">118</t>
  </si>
  <si>
    <t xml:space="preserve">GROSCAVALLO</t>
  </si>
  <si>
    <t xml:space="preserve">E199</t>
  </si>
  <si>
    <t xml:space="preserve">119</t>
  </si>
  <si>
    <t xml:space="preserve">GROSSO</t>
  </si>
  <si>
    <t xml:space="preserve">E203</t>
  </si>
  <si>
    <t xml:space="preserve">120</t>
  </si>
  <si>
    <t xml:space="preserve">GRUGLIASCO</t>
  </si>
  <si>
    <t xml:space="preserve">10095</t>
  </si>
  <si>
    <t xml:space="preserve">E216</t>
  </si>
  <si>
    <t xml:space="preserve">121</t>
  </si>
  <si>
    <t xml:space="preserve">INGRIA</t>
  </si>
  <si>
    <t xml:space="preserve">E301</t>
  </si>
  <si>
    <t xml:space="preserve">122</t>
  </si>
  <si>
    <t xml:space="preserve">INVERSO PINASCA</t>
  </si>
  <si>
    <t xml:space="preserve">E311</t>
  </si>
  <si>
    <t xml:space="preserve">123</t>
  </si>
  <si>
    <t xml:space="preserve">ISOLABELLA</t>
  </si>
  <si>
    <t xml:space="preserve">10046</t>
  </si>
  <si>
    <t xml:space="preserve">E345</t>
  </si>
  <si>
    <t xml:space="preserve">124</t>
  </si>
  <si>
    <t xml:space="preserve">ISSIGLIO</t>
  </si>
  <si>
    <t xml:space="preserve">E368</t>
  </si>
  <si>
    <t xml:space="preserve">125</t>
  </si>
  <si>
    <t xml:space="preserve">IVREA</t>
  </si>
  <si>
    <t xml:space="preserve">10015</t>
  </si>
  <si>
    <t xml:space="preserve">E379</t>
  </si>
  <si>
    <t xml:space="preserve">126</t>
  </si>
  <si>
    <t xml:space="preserve">LA CASSA</t>
  </si>
  <si>
    <t xml:space="preserve">E394</t>
  </si>
  <si>
    <t xml:space="preserve">127</t>
  </si>
  <si>
    <t xml:space="preserve">LA LOGGIA</t>
  </si>
  <si>
    <t xml:space="preserve">E423</t>
  </si>
  <si>
    <t xml:space="preserve">128</t>
  </si>
  <si>
    <t xml:space="preserve">LANZO TORINESE</t>
  </si>
  <si>
    <t xml:space="preserve">10074</t>
  </si>
  <si>
    <t xml:space="preserve">E445</t>
  </si>
  <si>
    <t xml:space="preserve">129</t>
  </si>
  <si>
    <t xml:space="preserve">LAURIANO</t>
  </si>
  <si>
    <t xml:space="preserve">E484</t>
  </si>
  <si>
    <t xml:space="preserve">130</t>
  </si>
  <si>
    <t xml:space="preserve">LEINI'</t>
  </si>
  <si>
    <t xml:space="preserve">E518</t>
  </si>
  <si>
    <t xml:space="preserve">131</t>
  </si>
  <si>
    <t xml:space="preserve">LEMIE</t>
  </si>
  <si>
    <t xml:space="preserve">E520</t>
  </si>
  <si>
    <t xml:space="preserve">132</t>
  </si>
  <si>
    <t xml:space="preserve">LESSOLO</t>
  </si>
  <si>
    <t xml:space="preserve">E551</t>
  </si>
  <si>
    <t xml:space="preserve">133</t>
  </si>
  <si>
    <t xml:space="preserve">LEVONE</t>
  </si>
  <si>
    <t xml:space="preserve">E566</t>
  </si>
  <si>
    <t xml:space="preserve">134</t>
  </si>
  <si>
    <t xml:space="preserve">LOCANA</t>
  </si>
  <si>
    <t xml:space="preserve">E635</t>
  </si>
  <si>
    <t xml:space="preserve">135</t>
  </si>
  <si>
    <t xml:space="preserve">LOMBARDONE</t>
  </si>
  <si>
    <t xml:space="preserve">E660</t>
  </si>
  <si>
    <t xml:space="preserve">136</t>
  </si>
  <si>
    <t xml:space="preserve">LOMBRIASCO</t>
  </si>
  <si>
    <t xml:space="preserve">E661</t>
  </si>
  <si>
    <t xml:space="preserve">137</t>
  </si>
  <si>
    <t xml:space="preserve">LORANZE'</t>
  </si>
  <si>
    <t xml:space="preserve">E683</t>
  </si>
  <si>
    <t xml:space="preserve">138</t>
  </si>
  <si>
    <t xml:space="preserve">LUGNACCO</t>
  </si>
  <si>
    <t xml:space="preserve">E727</t>
  </si>
  <si>
    <t xml:space="preserve">139</t>
  </si>
  <si>
    <t xml:space="preserve">LUSERNA SAN GIOVANNI</t>
  </si>
  <si>
    <t xml:space="preserve">10062</t>
  </si>
  <si>
    <t xml:space="preserve">E758</t>
  </si>
  <si>
    <t xml:space="preserve">140</t>
  </si>
  <si>
    <t xml:space="preserve">LUSERNETTA</t>
  </si>
  <si>
    <t xml:space="preserve">E759</t>
  </si>
  <si>
    <t xml:space="preserve">141</t>
  </si>
  <si>
    <t xml:space="preserve">LUSIGLIE'</t>
  </si>
  <si>
    <t xml:space="preserve">E763</t>
  </si>
  <si>
    <t xml:space="preserve">142</t>
  </si>
  <si>
    <t xml:space="preserve">MACELLO</t>
  </si>
  <si>
    <t xml:space="preserve">E782</t>
  </si>
  <si>
    <t xml:space="preserve">143</t>
  </si>
  <si>
    <t xml:space="preserve">MAGLIONE</t>
  </si>
  <si>
    <t xml:space="preserve">10030</t>
  </si>
  <si>
    <t xml:space="preserve">E817</t>
  </si>
  <si>
    <t xml:space="preserve">144</t>
  </si>
  <si>
    <t xml:space="preserve">MARENTINO</t>
  </si>
  <si>
    <t xml:space="preserve">E941</t>
  </si>
  <si>
    <t xml:space="preserve">145</t>
  </si>
  <si>
    <t xml:space="preserve">MASSELLO</t>
  </si>
  <si>
    <t xml:space="preserve">F041</t>
  </si>
  <si>
    <t xml:space="preserve">146</t>
  </si>
  <si>
    <t xml:space="preserve">MATHI</t>
  </si>
  <si>
    <t xml:space="preserve">10075</t>
  </si>
  <si>
    <t xml:space="preserve">F053</t>
  </si>
  <si>
    <t xml:space="preserve">147</t>
  </si>
  <si>
    <t xml:space="preserve">MATTIE</t>
  </si>
  <si>
    <t xml:space="preserve">F058</t>
  </si>
  <si>
    <t xml:space="preserve">148</t>
  </si>
  <si>
    <t xml:space="preserve">MAZZE'</t>
  </si>
  <si>
    <t xml:space="preserve">10035</t>
  </si>
  <si>
    <t xml:space="preserve">F067</t>
  </si>
  <si>
    <t xml:space="preserve">149</t>
  </si>
  <si>
    <t xml:space="preserve">MEANA DI SUSA</t>
  </si>
  <si>
    <t xml:space="preserve">F074</t>
  </si>
  <si>
    <t xml:space="preserve">150</t>
  </si>
  <si>
    <t xml:space="preserve">MERCENASCO</t>
  </si>
  <si>
    <t xml:space="preserve">F140</t>
  </si>
  <si>
    <t xml:space="preserve">151</t>
  </si>
  <si>
    <t xml:space="preserve">MEUGLIANO</t>
  </si>
  <si>
    <t xml:space="preserve">F164</t>
  </si>
  <si>
    <t xml:space="preserve">152</t>
  </si>
  <si>
    <t xml:space="preserve">MEZZENILE</t>
  </si>
  <si>
    <t xml:space="preserve">F182</t>
  </si>
  <si>
    <t xml:space="preserve">153</t>
  </si>
  <si>
    <t xml:space="preserve">MOMBELLO DI TORINO</t>
  </si>
  <si>
    <t xml:space="preserve">F315</t>
  </si>
  <si>
    <t xml:space="preserve">154</t>
  </si>
  <si>
    <t xml:space="preserve">MOMPANTERO</t>
  </si>
  <si>
    <t xml:space="preserve">10059</t>
  </si>
  <si>
    <t xml:space="preserve">F318</t>
  </si>
  <si>
    <t xml:space="preserve">155</t>
  </si>
  <si>
    <t xml:space="preserve">MONASTERO DI LANZO</t>
  </si>
  <si>
    <t xml:space="preserve">F327</t>
  </si>
  <si>
    <t xml:space="preserve">156</t>
  </si>
  <si>
    <t xml:space="preserve">MONCALIERI</t>
  </si>
  <si>
    <t xml:space="preserve">10024</t>
  </si>
  <si>
    <t xml:space="preserve">F335</t>
  </si>
  <si>
    <t xml:space="preserve">157</t>
  </si>
  <si>
    <t xml:space="preserve">MONCENISIO</t>
  </si>
  <si>
    <t xml:space="preserve">D553</t>
  </si>
  <si>
    <t xml:space="preserve">158</t>
  </si>
  <si>
    <t xml:space="preserve">MONTALDO TORINESE</t>
  </si>
  <si>
    <t xml:space="preserve">F407</t>
  </si>
  <si>
    <t xml:space="preserve">159</t>
  </si>
  <si>
    <t xml:space="preserve">MONTALENGHE</t>
  </si>
  <si>
    <t xml:space="preserve">F411</t>
  </si>
  <si>
    <t xml:space="preserve">160</t>
  </si>
  <si>
    <t xml:space="preserve">MONTALTO DORA</t>
  </si>
  <si>
    <t xml:space="preserve">10016</t>
  </si>
  <si>
    <t xml:space="preserve">F420</t>
  </si>
  <si>
    <t xml:space="preserve">161</t>
  </si>
  <si>
    <t xml:space="preserve">MONTANARO</t>
  </si>
  <si>
    <t xml:space="preserve">10017</t>
  </si>
  <si>
    <t xml:space="preserve">F422</t>
  </si>
  <si>
    <t xml:space="preserve">162</t>
  </si>
  <si>
    <t xml:space="preserve">MONTEU DA PO</t>
  </si>
  <si>
    <t xml:space="preserve">F651</t>
  </si>
  <si>
    <t xml:space="preserve">163</t>
  </si>
  <si>
    <t xml:space="preserve">MORIONDO TORINESE</t>
  </si>
  <si>
    <t xml:space="preserve">F733</t>
  </si>
  <si>
    <t xml:space="preserve">164</t>
  </si>
  <si>
    <t xml:space="preserve">NICHELINO</t>
  </si>
  <si>
    <t xml:space="preserve">10042</t>
  </si>
  <si>
    <t xml:space="preserve">F889</t>
  </si>
  <si>
    <t xml:space="preserve">165</t>
  </si>
  <si>
    <t xml:space="preserve">NOASCA</t>
  </si>
  <si>
    <t xml:space="preserve">F906</t>
  </si>
  <si>
    <t xml:space="preserve">166</t>
  </si>
  <si>
    <t xml:space="preserve">NOLE</t>
  </si>
  <si>
    <t xml:space="preserve">10076</t>
  </si>
  <si>
    <t xml:space="preserve">F925</t>
  </si>
  <si>
    <t xml:space="preserve">167</t>
  </si>
  <si>
    <t xml:space="preserve">NOMAGLIO</t>
  </si>
  <si>
    <t xml:space="preserve">F927</t>
  </si>
  <si>
    <t xml:space="preserve">168</t>
  </si>
  <si>
    <t xml:space="preserve">NONE</t>
  </si>
  <si>
    <t xml:space="preserve">F931</t>
  </si>
  <si>
    <t xml:space="preserve">169</t>
  </si>
  <si>
    <t xml:space="preserve">NOVALESA</t>
  </si>
  <si>
    <t xml:space="preserve">F948</t>
  </si>
  <si>
    <t xml:space="preserve">170</t>
  </si>
  <si>
    <t xml:space="preserve">OGLIANICO</t>
  </si>
  <si>
    <t xml:space="preserve">G010</t>
  </si>
  <si>
    <t xml:space="preserve">171</t>
  </si>
  <si>
    <t xml:space="preserve">ORBASSANO</t>
  </si>
  <si>
    <t xml:space="preserve">10043</t>
  </si>
  <si>
    <t xml:space="preserve">G087</t>
  </si>
  <si>
    <t xml:space="preserve">172</t>
  </si>
  <si>
    <t xml:space="preserve">ORIO CANAVESE</t>
  </si>
  <si>
    <t xml:space="preserve">173</t>
  </si>
  <si>
    <t xml:space="preserve">OSASCO</t>
  </si>
  <si>
    <t xml:space="preserve">G151</t>
  </si>
  <si>
    <t xml:space="preserve">174</t>
  </si>
  <si>
    <t xml:space="preserve">OSASIO</t>
  </si>
  <si>
    <t xml:space="preserve">G152</t>
  </si>
  <si>
    <t xml:space="preserve">175</t>
  </si>
  <si>
    <t xml:space="preserve">OULX</t>
  </si>
  <si>
    <t xml:space="preserve">10056</t>
  </si>
  <si>
    <t xml:space="preserve">G196</t>
  </si>
  <si>
    <t xml:space="preserve">176</t>
  </si>
  <si>
    <t xml:space="preserve">OZEGNA</t>
  </si>
  <si>
    <t xml:space="preserve">G202</t>
  </si>
  <si>
    <t xml:space="preserve">177</t>
  </si>
  <si>
    <t xml:space="preserve">PALAZZO CANAVESE</t>
  </si>
  <si>
    <t xml:space="preserve">G262</t>
  </si>
  <si>
    <t xml:space="preserve">178</t>
  </si>
  <si>
    <t xml:space="preserve">PANCALIERI</t>
  </si>
  <si>
    <t xml:space="preserve">G303</t>
  </si>
  <si>
    <t xml:space="preserve">179</t>
  </si>
  <si>
    <t xml:space="preserve">PARELLA</t>
  </si>
  <si>
    <t xml:space="preserve">G330</t>
  </si>
  <si>
    <t xml:space="preserve">180</t>
  </si>
  <si>
    <t xml:space="preserve">PAVAROLO</t>
  </si>
  <si>
    <t xml:space="preserve">G387</t>
  </si>
  <si>
    <t xml:space="preserve">181</t>
  </si>
  <si>
    <t xml:space="preserve">PAVONE CANAVESE</t>
  </si>
  <si>
    <t xml:space="preserve">10018</t>
  </si>
  <si>
    <t xml:space="preserve">G392</t>
  </si>
  <si>
    <t xml:space="preserve">182</t>
  </si>
  <si>
    <t xml:space="preserve">PECCO</t>
  </si>
  <si>
    <t xml:space="preserve">G396</t>
  </si>
  <si>
    <t xml:space="preserve">183</t>
  </si>
  <si>
    <t xml:space="preserve">PECETTO TORINESE</t>
  </si>
  <si>
    <t xml:space="preserve">G398</t>
  </si>
  <si>
    <t xml:space="preserve">184</t>
  </si>
  <si>
    <t xml:space="preserve">PEROSA ARGENTINA</t>
  </si>
  <si>
    <t xml:space="preserve">10063</t>
  </si>
  <si>
    <t xml:space="preserve">G463</t>
  </si>
  <si>
    <t xml:space="preserve">185</t>
  </si>
  <si>
    <t xml:space="preserve">PEROSA CANAVESE</t>
  </si>
  <si>
    <t xml:space="preserve">G462</t>
  </si>
  <si>
    <t xml:space="preserve">186</t>
  </si>
  <si>
    <t xml:space="preserve">PERRERO</t>
  </si>
  <si>
    <t xml:space="preserve">G465</t>
  </si>
  <si>
    <t xml:space="preserve">187</t>
  </si>
  <si>
    <t xml:space="preserve">PERTUSIO</t>
  </si>
  <si>
    <t xml:space="preserve">G477</t>
  </si>
  <si>
    <t xml:space="preserve">188</t>
  </si>
  <si>
    <t xml:space="preserve">PESSINETTO</t>
  </si>
  <si>
    <t xml:space="preserve">G505</t>
  </si>
  <si>
    <t xml:space="preserve">189</t>
  </si>
  <si>
    <t xml:space="preserve">PIANEZZA</t>
  </si>
  <si>
    <t xml:space="preserve">10044</t>
  </si>
  <si>
    <t xml:space="preserve">G559</t>
  </si>
  <si>
    <t xml:space="preserve">190</t>
  </si>
  <si>
    <t xml:space="preserve">PINASCA</t>
  </si>
  <si>
    <t xml:space="preserve">G672</t>
  </si>
  <si>
    <t xml:space="preserve">191</t>
  </si>
  <si>
    <t xml:space="preserve">PINEROLO</t>
  </si>
  <si>
    <t xml:space="preserve">10064</t>
  </si>
  <si>
    <t xml:space="preserve">G674</t>
  </si>
  <si>
    <t xml:space="preserve">192</t>
  </si>
  <si>
    <t xml:space="preserve">PINO TORINESE</t>
  </si>
  <si>
    <t xml:space="preserve">10025</t>
  </si>
  <si>
    <t xml:space="preserve">G678</t>
  </si>
  <si>
    <t xml:space="preserve">193</t>
  </si>
  <si>
    <t xml:space="preserve">PIOBESI TORINESE</t>
  </si>
  <si>
    <t xml:space="preserve">G684</t>
  </si>
  <si>
    <t xml:space="preserve">194</t>
  </si>
  <si>
    <t xml:space="preserve">PIOSSASCO</t>
  </si>
  <si>
    <t xml:space="preserve">10045</t>
  </si>
  <si>
    <t xml:space="preserve">G691</t>
  </si>
  <si>
    <t xml:space="preserve">195</t>
  </si>
  <si>
    <t xml:space="preserve">PISCINA</t>
  </si>
  <si>
    <t xml:space="preserve">G705</t>
  </si>
  <si>
    <t xml:space="preserve">196</t>
  </si>
  <si>
    <t xml:space="preserve">PIVERONE</t>
  </si>
  <si>
    <t xml:space="preserve">G719</t>
  </si>
  <si>
    <t xml:space="preserve">197</t>
  </si>
  <si>
    <t xml:space="preserve">POIRINO</t>
  </si>
  <si>
    <t xml:space="preserve">G777</t>
  </si>
  <si>
    <t xml:space="preserve">198</t>
  </si>
  <si>
    <t xml:space="preserve">POMARETTO</t>
  </si>
  <si>
    <t xml:space="preserve">G805</t>
  </si>
  <si>
    <t xml:space="preserve">199</t>
  </si>
  <si>
    <t xml:space="preserve">PONT CANAVESE</t>
  </si>
  <si>
    <t xml:space="preserve">10085</t>
  </si>
  <si>
    <t xml:space="preserve">G826</t>
  </si>
  <si>
    <t xml:space="preserve">200</t>
  </si>
  <si>
    <t xml:space="preserve">PORTE</t>
  </si>
  <si>
    <t xml:space="preserve">G900</t>
  </si>
  <si>
    <t xml:space="preserve">201</t>
  </si>
  <si>
    <t xml:space="preserve">PRAGELATO</t>
  </si>
  <si>
    <t xml:space="preserve">G973</t>
  </si>
  <si>
    <t xml:space="preserve">202</t>
  </si>
  <si>
    <t xml:space="preserve">PRALI</t>
  </si>
  <si>
    <t xml:space="preserve">G978</t>
  </si>
  <si>
    <t xml:space="preserve">203</t>
  </si>
  <si>
    <t xml:space="preserve">PRALORMO</t>
  </si>
  <si>
    <t xml:space="preserve">G979</t>
  </si>
  <si>
    <t xml:space="preserve">204</t>
  </si>
  <si>
    <t xml:space="preserve">PRAMOLLO</t>
  </si>
  <si>
    <t xml:space="preserve">10065</t>
  </si>
  <si>
    <t xml:space="preserve">G982</t>
  </si>
  <si>
    <t xml:space="preserve">205</t>
  </si>
  <si>
    <t xml:space="preserve">PRAROSTINO</t>
  </si>
  <si>
    <t xml:space="preserve">G986</t>
  </si>
  <si>
    <t xml:space="preserve">206</t>
  </si>
  <si>
    <t xml:space="preserve">PRASCORSANO</t>
  </si>
  <si>
    <t xml:space="preserve">G988</t>
  </si>
  <si>
    <t xml:space="preserve">207</t>
  </si>
  <si>
    <t xml:space="preserve">PRATIGLIONE</t>
  </si>
  <si>
    <t xml:space="preserve">G997</t>
  </si>
  <si>
    <t xml:space="preserve">208</t>
  </si>
  <si>
    <t xml:space="preserve">QUAGLIUZZO</t>
  </si>
  <si>
    <t xml:space="preserve">H100</t>
  </si>
  <si>
    <t xml:space="preserve">209</t>
  </si>
  <si>
    <t xml:space="preserve">QUASSOLO</t>
  </si>
  <si>
    <t xml:space="preserve">H120</t>
  </si>
  <si>
    <t xml:space="preserve">210</t>
  </si>
  <si>
    <t xml:space="preserve">QUINCINETTO</t>
  </si>
  <si>
    <t xml:space="preserve">H127</t>
  </si>
  <si>
    <t xml:space="preserve">211</t>
  </si>
  <si>
    <t xml:space="preserve">REANO</t>
  </si>
  <si>
    <t xml:space="preserve">H207</t>
  </si>
  <si>
    <t xml:space="preserve">212</t>
  </si>
  <si>
    <t xml:space="preserve">RIBORDONE</t>
  </si>
  <si>
    <t xml:space="preserve">H270</t>
  </si>
  <si>
    <t xml:space="preserve">213</t>
  </si>
  <si>
    <t xml:space="preserve">RIVALBA</t>
  </si>
  <si>
    <t xml:space="preserve">H333</t>
  </si>
  <si>
    <t xml:space="preserve">214</t>
  </si>
  <si>
    <t xml:space="preserve">RIVALTA DI TORINO</t>
  </si>
  <si>
    <t xml:space="preserve">H335</t>
  </si>
  <si>
    <t xml:space="preserve">215</t>
  </si>
  <si>
    <t xml:space="preserve">RIVA PRESSO CHIERI</t>
  </si>
  <si>
    <t xml:space="preserve">H337</t>
  </si>
  <si>
    <t xml:space="preserve">216</t>
  </si>
  <si>
    <t xml:space="preserve">RIVARA</t>
  </si>
  <si>
    <t xml:space="preserve">H338</t>
  </si>
  <si>
    <t xml:space="preserve">217</t>
  </si>
  <si>
    <t xml:space="preserve">RIVAROLO CANAVESE</t>
  </si>
  <si>
    <t xml:space="preserve">10086</t>
  </si>
  <si>
    <t xml:space="preserve">H340</t>
  </si>
  <si>
    <t xml:space="preserve">218</t>
  </si>
  <si>
    <t xml:space="preserve">RIVAROSSA</t>
  </si>
  <si>
    <t xml:space="preserve">H344</t>
  </si>
  <si>
    <t xml:space="preserve">219</t>
  </si>
  <si>
    <t xml:space="preserve">RIVOLI</t>
  </si>
  <si>
    <t xml:space="preserve">10098</t>
  </si>
  <si>
    <t xml:space="preserve">H355</t>
  </si>
  <si>
    <t xml:space="preserve">220</t>
  </si>
  <si>
    <t xml:space="preserve">ROBASSOMERO</t>
  </si>
  <si>
    <t xml:space="preserve">H367</t>
  </si>
  <si>
    <t xml:space="preserve">221</t>
  </si>
  <si>
    <t xml:space="preserve">ROCCA CANAVESE</t>
  </si>
  <si>
    <t xml:space="preserve">H386</t>
  </si>
  <si>
    <t xml:space="preserve">222</t>
  </si>
  <si>
    <t xml:space="preserve">ROLETTO</t>
  </si>
  <si>
    <t xml:space="preserve">H498</t>
  </si>
  <si>
    <t xml:space="preserve">223</t>
  </si>
  <si>
    <t xml:space="preserve">ROMANO CANAVESE</t>
  </si>
  <si>
    <t xml:space="preserve">H511</t>
  </si>
  <si>
    <t xml:space="preserve">224</t>
  </si>
  <si>
    <t xml:space="preserve">RONCO CANAVESE</t>
  </si>
  <si>
    <t xml:space="preserve">H539</t>
  </si>
  <si>
    <t xml:space="preserve">225</t>
  </si>
  <si>
    <t xml:space="preserve">RONDISSONE</t>
  </si>
  <si>
    <t xml:space="preserve">H547</t>
  </si>
  <si>
    <t xml:space="preserve">226</t>
  </si>
  <si>
    <t xml:space="preserve">RORA'</t>
  </si>
  <si>
    <t xml:space="preserve">H554</t>
  </si>
  <si>
    <t xml:space="preserve">227</t>
  </si>
  <si>
    <t xml:space="preserve">RORETO CHISONE</t>
  </si>
  <si>
    <t xml:space="preserve">H555</t>
  </si>
  <si>
    <t xml:space="preserve">228</t>
  </si>
  <si>
    <t xml:space="preserve">ROSTA</t>
  </si>
  <si>
    <t xml:space="preserve">H583</t>
  </si>
  <si>
    <t xml:space="preserve">229</t>
  </si>
  <si>
    <t xml:space="preserve">RUBIANA</t>
  </si>
  <si>
    <t xml:space="preserve">H626</t>
  </si>
  <si>
    <t xml:space="preserve">230</t>
  </si>
  <si>
    <t xml:space="preserve">RUEGLIO</t>
  </si>
  <si>
    <t xml:space="preserve">H631</t>
  </si>
  <si>
    <t xml:space="preserve">231</t>
  </si>
  <si>
    <t xml:space="preserve">SALASSA</t>
  </si>
  <si>
    <t xml:space="preserve">H691</t>
  </si>
  <si>
    <t xml:space="preserve">232</t>
  </si>
  <si>
    <t xml:space="preserve">SALBERTRAND</t>
  </si>
  <si>
    <t xml:space="preserve">H684</t>
  </si>
  <si>
    <t xml:space="preserve">233</t>
  </si>
  <si>
    <t xml:space="preserve">SALERANO CANAVESE</t>
  </si>
  <si>
    <t xml:space="preserve">H702</t>
  </si>
  <si>
    <t xml:space="preserve">234</t>
  </si>
  <si>
    <t xml:space="preserve">SALZA DI PINEROLO</t>
  </si>
  <si>
    <t xml:space="preserve">H734</t>
  </si>
  <si>
    <t xml:space="preserve">235</t>
  </si>
  <si>
    <t xml:space="preserve">SAMONE</t>
  </si>
  <si>
    <t xml:space="preserve">H753</t>
  </si>
  <si>
    <t xml:space="preserve">236</t>
  </si>
  <si>
    <t xml:space="preserve">SAN BENIGNO CANAVESE</t>
  </si>
  <si>
    <t xml:space="preserve">H775</t>
  </si>
  <si>
    <t xml:space="preserve">237</t>
  </si>
  <si>
    <t xml:space="preserve">SAN CARLO CANAVESE</t>
  </si>
  <si>
    <t xml:space="preserve">H789</t>
  </si>
  <si>
    <t xml:space="preserve">238</t>
  </si>
  <si>
    <t xml:space="preserve">SAN COLOMBANO BELMON</t>
  </si>
  <si>
    <t xml:space="preserve">H804</t>
  </si>
  <si>
    <t xml:space="preserve">239</t>
  </si>
  <si>
    <t xml:space="preserve">SAN DIDERO</t>
  </si>
  <si>
    <t xml:space="preserve">H820</t>
  </si>
  <si>
    <t xml:space="preserve">240</t>
  </si>
  <si>
    <t xml:space="preserve">SAN FRANCESCO AL CAM</t>
  </si>
  <si>
    <t xml:space="preserve">H847</t>
  </si>
  <si>
    <t xml:space="preserve">241</t>
  </si>
  <si>
    <t xml:space="preserve">SANGANO</t>
  </si>
  <si>
    <t xml:space="preserve">H855</t>
  </si>
  <si>
    <t xml:space="preserve">242</t>
  </si>
  <si>
    <t xml:space="preserve">SAN GERMANO CHISONE</t>
  </si>
  <si>
    <t xml:space="preserve">H862</t>
  </si>
  <si>
    <t xml:space="preserve">243</t>
  </si>
  <si>
    <t xml:space="preserve">SAN GILLIO</t>
  </si>
  <si>
    <t xml:space="preserve">H873</t>
  </si>
  <si>
    <t xml:space="preserve">244</t>
  </si>
  <si>
    <t xml:space="preserve">SAN GIORGIO CANAVESE</t>
  </si>
  <si>
    <t xml:space="preserve">H890</t>
  </si>
  <si>
    <t xml:space="preserve">245</t>
  </si>
  <si>
    <t xml:space="preserve">SAN GIORIO DI SUSA</t>
  </si>
  <si>
    <t xml:space="preserve">H900</t>
  </si>
  <si>
    <t xml:space="preserve">246</t>
  </si>
  <si>
    <t xml:space="preserve">SAN GIUSTO CANAVESE</t>
  </si>
  <si>
    <t xml:space="preserve">H936</t>
  </si>
  <si>
    <t xml:space="preserve">247</t>
  </si>
  <si>
    <t xml:space="preserve">SAN MARTINO CANAVESE</t>
  </si>
  <si>
    <t xml:space="preserve">H997</t>
  </si>
  <si>
    <t xml:space="preserve">248</t>
  </si>
  <si>
    <t xml:space="preserve">SAN MAURIZIO CANAVES</t>
  </si>
  <si>
    <t xml:space="preserve">10077</t>
  </si>
  <si>
    <t xml:space="preserve">I024</t>
  </si>
  <si>
    <t xml:space="preserve">249</t>
  </si>
  <si>
    <t xml:space="preserve">SAN MAURO TORINESE</t>
  </si>
  <si>
    <t xml:space="preserve">10099</t>
  </si>
  <si>
    <t xml:space="preserve">I030</t>
  </si>
  <si>
    <t xml:space="preserve">250</t>
  </si>
  <si>
    <t xml:space="preserve">SAN PIETRO VAL LEMIN</t>
  </si>
  <si>
    <t xml:space="preserve">I090</t>
  </si>
  <si>
    <t xml:space="preserve">251</t>
  </si>
  <si>
    <t xml:space="preserve">SAN PONSO</t>
  </si>
  <si>
    <t xml:space="preserve">I127</t>
  </si>
  <si>
    <t xml:space="preserve">252</t>
  </si>
  <si>
    <t xml:space="preserve">SAN RAFFALE CIMENA</t>
  </si>
  <si>
    <t xml:space="preserve">I137</t>
  </si>
  <si>
    <t xml:space="preserve">253</t>
  </si>
  <si>
    <t xml:space="preserve">SAN SEBASTIANO DA PO</t>
  </si>
  <si>
    <t xml:space="preserve">I152</t>
  </si>
  <si>
    <t xml:space="preserve">254</t>
  </si>
  <si>
    <t xml:space="preserve">SAN SECONDO DI PINER</t>
  </si>
  <si>
    <t xml:space="preserve">I154</t>
  </si>
  <si>
    <t xml:space="preserve">255</t>
  </si>
  <si>
    <t xml:space="preserve">SANT'AMBROGIO DI TOR</t>
  </si>
  <si>
    <t xml:space="preserve">10057</t>
  </si>
  <si>
    <t xml:space="preserve">I258</t>
  </si>
  <si>
    <t xml:space="preserve">256</t>
  </si>
  <si>
    <t xml:space="preserve">SANT'ANTONINO DI SUS</t>
  </si>
  <si>
    <t xml:space="preserve">I296</t>
  </si>
  <si>
    <t xml:space="preserve">257</t>
  </si>
  <si>
    <t xml:space="preserve">SANTENA</t>
  </si>
  <si>
    <t xml:space="preserve">10026</t>
  </si>
  <si>
    <t xml:space="preserve">I327</t>
  </si>
  <si>
    <t xml:space="preserve">258</t>
  </si>
  <si>
    <t xml:space="preserve">SAUZE DI CESANA</t>
  </si>
  <si>
    <t xml:space="preserve">I465</t>
  </si>
  <si>
    <t xml:space="preserve">259</t>
  </si>
  <si>
    <t xml:space="preserve">SAUZE D'OULX</t>
  </si>
  <si>
    <t xml:space="preserve">I466</t>
  </si>
  <si>
    <t xml:space="preserve">260</t>
  </si>
  <si>
    <t xml:space="preserve">SCALENGHE</t>
  </si>
  <si>
    <t xml:space="preserve">I490</t>
  </si>
  <si>
    <t xml:space="preserve">261</t>
  </si>
  <si>
    <t xml:space="preserve">SCARMAGNO</t>
  </si>
  <si>
    <t xml:space="preserve">I511</t>
  </si>
  <si>
    <t xml:space="preserve">262</t>
  </si>
  <si>
    <t xml:space="preserve">SCIOLZE</t>
  </si>
  <si>
    <t xml:space="preserve">I539</t>
  </si>
  <si>
    <t xml:space="preserve">263</t>
  </si>
  <si>
    <t xml:space="preserve">SESTRIERE</t>
  </si>
  <si>
    <t xml:space="preserve">10058</t>
  </si>
  <si>
    <t xml:space="preserve">I692</t>
  </si>
  <si>
    <t xml:space="preserve">264</t>
  </si>
  <si>
    <t xml:space="preserve">SETTIMO ROTTARO</t>
  </si>
  <si>
    <t xml:space="preserve">I701</t>
  </si>
  <si>
    <t xml:space="preserve">265</t>
  </si>
  <si>
    <t xml:space="preserve">SETTIMO TORINESE</t>
  </si>
  <si>
    <t xml:space="preserve">10036</t>
  </si>
  <si>
    <t xml:space="preserve">I703</t>
  </si>
  <si>
    <t xml:space="preserve">266</t>
  </si>
  <si>
    <t xml:space="preserve">SETTIMO VITTONE</t>
  </si>
  <si>
    <t xml:space="preserve">I702</t>
  </si>
  <si>
    <t xml:space="preserve">267</t>
  </si>
  <si>
    <t xml:space="preserve">SPARONE</t>
  </si>
  <si>
    <t xml:space="preserve">I886</t>
  </si>
  <si>
    <t xml:space="preserve">268</t>
  </si>
  <si>
    <t xml:space="preserve">STRAMBINELLO</t>
  </si>
  <si>
    <t xml:space="preserve">I969</t>
  </si>
  <si>
    <t xml:space="preserve">269</t>
  </si>
  <si>
    <t xml:space="preserve">STRAMBINO</t>
  </si>
  <si>
    <t xml:space="preserve">10019</t>
  </si>
  <si>
    <t xml:space="preserve">I970</t>
  </si>
  <si>
    <t xml:space="preserve">270</t>
  </si>
  <si>
    <t xml:space="preserve">SUSA</t>
  </si>
  <si>
    <t xml:space="preserve">L013</t>
  </si>
  <si>
    <t xml:space="preserve">271</t>
  </si>
  <si>
    <t xml:space="preserve">TAVAGNASCO</t>
  </si>
  <si>
    <t xml:space="preserve">L066</t>
  </si>
  <si>
    <t xml:space="preserve">272</t>
  </si>
  <si>
    <t xml:space="preserve">TORINO</t>
  </si>
  <si>
    <t xml:space="preserve">10100</t>
  </si>
  <si>
    <t xml:space="preserve">L219</t>
  </si>
  <si>
    <t xml:space="preserve">273</t>
  </si>
  <si>
    <t xml:space="preserve">TORRAZZA PIEMONTE</t>
  </si>
  <si>
    <t xml:space="preserve">10037</t>
  </si>
  <si>
    <t xml:space="preserve">L238</t>
  </si>
  <si>
    <t xml:space="preserve">274</t>
  </si>
  <si>
    <t xml:space="preserve">TORRE CANAVESE</t>
  </si>
  <si>
    <t xml:space="preserve">L247</t>
  </si>
  <si>
    <t xml:space="preserve">275</t>
  </si>
  <si>
    <t xml:space="preserve">TORRE PELLICE</t>
  </si>
  <si>
    <t xml:space="preserve">10066</t>
  </si>
  <si>
    <t xml:space="preserve">L277</t>
  </si>
  <si>
    <t xml:space="preserve">276</t>
  </si>
  <si>
    <t xml:space="preserve">TRANA</t>
  </si>
  <si>
    <t xml:space="preserve">L327</t>
  </si>
  <si>
    <t xml:space="preserve">277</t>
  </si>
  <si>
    <t xml:space="preserve">TRAUSELLA</t>
  </si>
  <si>
    <t xml:space="preserve">L338</t>
  </si>
  <si>
    <t xml:space="preserve">278</t>
  </si>
  <si>
    <t xml:space="preserve">TRAVERSELLA</t>
  </si>
  <si>
    <t xml:space="preserve">L345</t>
  </si>
  <si>
    <t xml:space="preserve">279</t>
  </si>
  <si>
    <t xml:space="preserve">TRAVES</t>
  </si>
  <si>
    <t xml:space="preserve">L340</t>
  </si>
  <si>
    <t xml:space="preserve">280</t>
  </si>
  <si>
    <t xml:space="preserve">TROFARELLO</t>
  </si>
  <si>
    <t xml:space="preserve">10028</t>
  </si>
  <si>
    <t xml:space="preserve">L445</t>
  </si>
  <si>
    <t xml:space="preserve">281</t>
  </si>
  <si>
    <t xml:space="preserve">USSEAUX</t>
  </si>
  <si>
    <t xml:space="preserve">L515</t>
  </si>
  <si>
    <t xml:space="preserve">282</t>
  </si>
  <si>
    <t xml:space="preserve">USSEGLIO</t>
  </si>
  <si>
    <t xml:space="preserve">L516</t>
  </si>
  <si>
    <t xml:space="preserve">283</t>
  </si>
  <si>
    <t xml:space="preserve">VAIE</t>
  </si>
  <si>
    <t xml:space="preserve">L538</t>
  </si>
  <si>
    <t xml:space="preserve">284</t>
  </si>
  <si>
    <t xml:space="preserve">VAL DELLA TORRE</t>
  </si>
  <si>
    <t xml:space="preserve">L555</t>
  </si>
  <si>
    <t xml:space="preserve">285</t>
  </si>
  <si>
    <t xml:space="preserve">VALGIOIE</t>
  </si>
  <si>
    <t xml:space="preserve">L578</t>
  </si>
  <si>
    <t xml:space="preserve">286</t>
  </si>
  <si>
    <t xml:space="preserve">VALLO TORINESE</t>
  </si>
  <si>
    <t xml:space="preserve">L629</t>
  </si>
  <si>
    <t xml:space="preserve">287</t>
  </si>
  <si>
    <t xml:space="preserve">VALPERGA</t>
  </si>
  <si>
    <t xml:space="preserve">10087</t>
  </si>
  <si>
    <t xml:space="preserve">L644</t>
  </si>
  <si>
    <t xml:space="preserve">288</t>
  </si>
  <si>
    <t xml:space="preserve">VALPRATO SOANA</t>
  </si>
  <si>
    <t xml:space="preserve">B510</t>
  </si>
  <si>
    <t xml:space="preserve">289</t>
  </si>
  <si>
    <t xml:space="preserve">VARISELLA</t>
  </si>
  <si>
    <t xml:space="preserve">L685</t>
  </si>
  <si>
    <t xml:space="preserve">290</t>
  </si>
  <si>
    <t xml:space="preserve">VAUDA CANAVESE</t>
  </si>
  <si>
    <t xml:space="preserve">L698</t>
  </si>
  <si>
    <t xml:space="preserve">291</t>
  </si>
  <si>
    <t xml:space="preserve">VENAUS</t>
  </si>
  <si>
    <t xml:space="preserve">L726</t>
  </si>
  <si>
    <t xml:space="preserve">292</t>
  </si>
  <si>
    <t xml:space="preserve">VENARIA</t>
  </si>
  <si>
    <t xml:space="preserve">10078</t>
  </si>
  <si>
    <t xml:space="preserve">L727</t>
  </si>
  <si>
    <t xml:space="preserve">293</t>
  </si>
  <si>
    <t xml:space="preserve">VEROLENGO</t>
  </si>
  <si>
    <t xml:space="preserve">10038</t>
  </si>
  <si>
    <t xml:space="preserve">L770</t>
  </si>
  <si>
    <t xml:space="preserve">294</t>
  </si>
  <si>
    <t xml:space="preserve">VERRUA SAVOIA</t>
  </si>
  <si>
    <t xml:space="preserve">L787</t>
  </si>
  <si>
    <t xml:space="preserve">295</t>
  </si>
  <si>
    <t xml:space="preserve">VESTIGNE'</t>
  </si>
  <si>
    <t xml:space="preserve">L811</t>
  </si>
  <si>
    <t xml:space="preserve">296</t>
  </si>
  <si>
    <t xml:space="preserve">VIALFRE'</t>
  </si>
  <si>
    <t xml:space="preserve">L830</t>
  </si>
  <si>
    <t xml:space="preserve">297</t>
  </si>
  <si>
    <t xml:space="preserve">VICO CANAVESE</t>
  </si>
  <si>
    <t xml:space="preserve">L548</t>
  </si>
  <si>
    <t xml:space="preserve">298</t>
  </si>
  <si>
    <t xml:space="preserve">VIDRACCO</t>
  </si>
  <si>
    <t xml:space="preserve">L857</t>
  </si>
  <si>
    <t xml:space="preserve">299</t>
  </si>
  <si>
    <t xml:space="preserve">VIGONE</t>
  </si>
  <si>
    <t xml:space="preserve">10067</t>
  </si>
  <si>
    <t xml:space="preserve">L898</t>
  </si>
  <si>
    <t xml:space="preserve">300</t>
  </si>
  <si>
    <t xml:space="preserve">VILLAFRANCA PIEMONTE</t>
  </si>
  <si>
    <t xml:space="preserve">10068</t>
  </si>
  <si>
    <t xml:space="preserve">L948</t>
  </si>
  <si>
    <t xml:space="preserve">301</t>
  </si>
  <si>
    <t xml:space="preserve">VILLANOVA CANAVESE</t>
  </si>
  <si>
    <t xml:space="preserve">L982</t>
  </si>
  <si>
    <t xml:space="preserve">302</t>
  </si>
  <si>
    <t xml:space="preserve">VILLARBASSE</t>
  </si>
  <si>
    <t xml:space="preserve">M002</t>
  </si>
  <si>
    <t xml:space="preserve">303</t>
  </si>
  <si>
    <t xml:space="preserve">VILLAR DORA</t>
  </si>
  <si>
    <t xml:space="preserve">L999</t>
  </si>
  <si>
    <t xml:space="preserve">304</t>
  </si>
  <si>
    <t xml:space="preserve">VILLAREGGIA</t>
  </si>
  <si>
    <t xml:space="preserve">M004</t>
  </si>
  <si>
    <t xml:space="preserve">305</t>
  </si>
  <si>
    <t xml:space="preserve">VILLAR FOCCHIARDO</t>
  </si>
  <si>
    <t xml:space="preserve">M007</t>
  </si>
  <si>
    <t xml:space="preserve">306</t>
  </si>
  <si>
    <t xml:space="preserve">VILLAR PELLICE</t>
  </si>
  <si>
    <t xml:space="preserve">M013</t>
  </si>
  <si>
    <t xml:space="preserve">307</t>
  </si>
  <si>
    <t xml:space="preserve">VILLAR PEROSA</t>
  </si>
  <si>
    <t xml:space="preserve">10069</t>
  </si>
  <si>
    <t xml:space="preserve">M014</t>
  </si>
  <si>
    <t xml:space="preserve">308</t>
  </si>
  <si>
    <t xml:space="preserve">VILLASTELLONE</t>
  </si>
  <si>
    <t xml:space="preserve">10029</t>
  </si>
  <si>
    <t xml:space="preserve">M027</t>
  </si>
  <si>
    <t xml:space="preserve">309</t>
  </si>
  <si>
    <t xml:space="preserve">VINOVO</t>
  </si>
  <si>
    <t xml:space="preserve">10048</t>
  </si>
  <si>
    <t xml:space="preserve">M060</t>
  </si>
  <si>
    <t xml:space="preserve">310</t>
  </si>
  <si>
    <t xml:space="preserve">VIRLE PIEMONTE</t>
  </si>
  <si>
    <t xml:space="preserve">M069</t>
  </si>
  <si>
    <t xml:space="preserve">311</t>
  </si>
  <si>
    <t xml:space="preserve">VISCHE</t>
  </si>
  <si>
    <t xml:space="preserve">M071</t>
  </si>
  <si>
    <t xml:space="preserve">312</t>
  </si>
  <si>
    <t xml:space="preserve">VISTRORIO</t>
  </si>
  <si>
    <t xml:space="preserve">M080</t>
  </si>
  <si>
    <t xml:space="preserve">313</t>
  </si>
  <si>
    <t xml:space="preserve">VIU'</t>
  </si>
  <si>
    <t xml:space="preserve">M094</t>
  </si>
  <si>
    <t xml:space="preserve">314</t>
  </si>
  <si>
    <t xml:space="preserve">VOLPIANO</t>
  </si>
  <si>
    <t xml:space="preserve">10088</t>
  </si>
  <si>
    <t xml:space="preserve">M122</t>
  </si>
  <si>
    <t xml:space="preserve">315</t>
  </si>
  <si>
    <t xml:space="preserve">VOLVERA</t>
  </si>
  <si>
    <t xml:space="preserve">M133</t>
  </si>
  <si>
    <t xml:space="preserve">ORDINE</t>
  </si>
  <si>
    <t xml:space="preserve">BASE</t>
  </si>
  <si>
    <t xml:space="preserve">COEFFICIENTE RACCORDO rispetto la precedente base</t>
  </si>
  <si>
    <t xml:space="preserve">DATA</t>
  </si>
  <si>
    <t xml:space="preserve">INDICE ISTAT</t>
  </si>
  <si>
    <t xml:space="preserve">INDICE RACCORDATO fra base 76-80</t>
  </si>
  <si>
    <t xml:space="preserve">INDICE RACCORDATO fra base 80-90</t>
  </si>
  <si>
    <t xml:space="preserve">INDICE RACCORDATO fra base 90-95</t>
  </si>
  <si>
    <t xml:space="preserve">INDICE RACCORDATO fra base 76-95</t>
  </si>
  <si>
    <t xml:space="preserve">RIFERIMENTO 1</t>
  </si>
  <si>
    <t xml:space="preserve">DATA ISTAT</t>
  </si>
  <si>
    <t xml:space="preserve">VALORE ISTAT</t>
  </si>
  <si>
    <t xml:space="preserve">RIFERIMENTO 2</t>
  </si>
  <si>
    <t xml:space="preserve">ISTAT AGGIORNATO</t>
  </si>
</sst>
</file>

<file path=xl/styles.xml><?xml version="1.0" encoding="utf-8"?>
<styleSheet xmlns="http://schemas.openxmlformats.org/spreadsheetml/2006/main">
  <numFmts count="17">
    <numFmt numFmtId="164" formatCode="General"/>
    <numFmt numFmtId="165" formatCode="General_)"/>
    <numFmt numFmtId="166" formatCode="#,##0"/>
    <numFmt numFmtId="167" formatCode="_-* #,##0_-;\-* #,##0_-;_-* \-_-;_-@_-"/>
    <numFmt numFmtId="168" formatCode="#,##0.00_ ;\-#,##0.00\ "/>
    <numFmt numFmtId="169" formatCode="0.00"/>
    <numFmt numFmtId="170" formatCode="0.0"/>
    <numFmt numFmtId="171" formatCode="0.000"/>
    <numFmt numFmtId="172" formatCode="mmmm\ yyyy"/>
    <numFmt numFmtId="173" formatCode="dd/mm/yyyy"/>
    <numFmt numFmtId="174" formatCode="@"/>
    <numFmt numFmtId="175" formatCode="d/m/yyyy"/>
    <numFmt numFmtId="176" formatCode="0"/>
    <numFmt numFmtId="177" formatCode="yyyy"/>
    <numFmt numFmtId="178" formatCode="#,##0.00000_);\(#,##0.00000\)"/>
    <numFmt numFmtId="179" formatCode="#,##0.000_);\(#,##0.000\)"/>
    <numFmt numFmtId="180" formatCode="mmm\-yy"/>
  </numFmts>
  <fonts count="30">
    <font>
      <sz val="8"/>
      <name val="Arial"/>
      <family val="0"/>
      <charset val="1"/>
    </font>
    <font>
      <sz val="10"/>
      <name val="Arial"/>
      <family val="0"/>
    </font>
    <font>
      <sz val="10"/>
      <name val="Arial"/>
      <family val="0"/>
    </font>
    <font>
      <sz val="10"/>
      <name val="Arial"/>
      <family val="0"/>
    </font>
    <font>
      <sz val="12"/>
      <name val="Courier New"/>
      <family val="0"/>
      <charset val="1"/>
    </font>
    <font>
      <b val="true"/>
      <sz val="12"/>
      <name val="Arial"/>
      <family val="2"/>
      <charset val="1"/>
    </font>
    <font>
      <sz val="8"/>
      <name val="Arial"/>
      <family val="2"/>
      <charset val="1"/>
    </font>
    <font>
      <b val="true"/>
      <sz val="8"/>
      <name val="Arial"/>
      <family val="2"/>
      <charset val="1"/>
    </font>
    <font>
      <b val="true"/>
      <sz val="28"/>
      <name val="Arial"/>
      <family val="2"/>
      <charset val="1"/>
    </font>
    <font>
      <sz val="7"/>
      <name val="Arial"/>
      <family val="2"/>
      <charset val="1"/>
    </font>
    <font>
      <b val="true"/>
      <sz val="48"/>
      <name val="Arial"/>
      <family val="2"/>
      <charset val="1"/>
    </font>
    <font>
      <u val="single"/>
      <sz val="7"/>
      <name val="Arial"/>
      <family val="2"/>
      <charset val="1"/>
    </font>
    <font>
      <b val="true"/>
      <sz val="14"/>
      <name val="Arial"/>
      <family val="2"/>
      <charset val="1"/>
    </font>
    <font>
      <sz val="14"/>
      <name val="Arial"/>
      <family val="2"/>
      <charset val="1"/>
    </font>
    <font>
      <b val="true"/>
      <sz val="10"/>
      <name val="Arial"/>
      <family val="2"/>
      <charset val="1"/>
    </font>
    <font>
      <sz val="10"/>
      <name val="Arial"/>
      <family val="2"/>
      <charset val="1"/>
    </font>
    <font>
      <sz val="6"/>
      <name val="Arial"/>
      <family val="2"/>
      <charset val="1"/>
    </font>
    <font>
      <b val="true"/>
      <sz val="11"/>
      <name val="Arial"/>
      <family val="2"/>
      <charset val="1"/>
    </font>
    <font>
      <sz val="5"/>
      <name val="Arial"/>
      <family val="2"/>
      <charset val="1"/>
    </font>
    <font>
      <u val="single"/>
      <sz val="8"/>
      <name val="Arial"/>
      <family val="2"/>
      <charset val="1"/>
    </font>
    <font>
      <sz val="9"/>
      <name val="Arial"/>
      <family val="2"/>
      <charset val="1"/>
    </font>
    <font>
      <u val="single"/>
      <sz val="9"/>
      <name val="Arial"/>
      <family val="2"/>
      <charset val="1"/>
    </font>
    <font>
      <u val="single"/>
      <sz val="6"/>
      <name val="Arial"/>
      <family val="2"/>
      <charset val="1"/>
    </font>
    <font>
      <b val="true"/>
      <sz val="7"/>
      <name val="Arial"/>
      <family val="2"/>
      <charset val="1"/>
    </font>
    <font>
      <b val="true"/>
      <sz val="6"/>
      <name val="Arial"/>
      <family val="2"/>
      <charset val="1"/>
    </font>
    <font>
      <b val="true"/>
      <sz val="9"/>
      <name val="Arial"/>
      <family val="2"/>
      <charset val="1"/>
    </font>
    <font>
      <sz val="8"/>
      <color rgb="FF0000FF"/>
      <name val="Arial"/>
      <family val="2"/>
      <charset val="1"/>
    </font>
    <font>
      <sz val="8"/>
      <color rgb="FFFF0000"/>
      <name val="Arial"/>
      <family val="2"/>
      <charset val="1"/>
    </font>
    <font>
      <sz val="8"/>
      <color rgb="FFFFFFFF"/>
      <name val="Arial"/>
      <family val="2"/>
      <charset val="1"/>
    </font>
    <font>
      <sz val="10"/>
      <name val="Arial"/>
      <family val="2"/>
    </font>
  </fonts>
  <fills count="6">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00FFFF"/>
        <bgColor rgb="FF00FFFF"/>
      </patternFill>
    </fill>
    <fill>
      <patternFill patternType="solid">
        <fgColor rgb="FF8F8F8F"/>
        <bgColor rgb="FF808080"/>
      </patternFill>
    </fill>
  </fills>
  <borders count="69">
    <border diagonalUp="false" diagonalDown="false">
      <left/>
      <right/>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style="thin"/>
      <bottom style="thin"/>
      <diagonal/>
    </border>
    <border diagonalUp="false" diagonalDown="false">
      <left/>
      <right/>
      <top style="thin"/>
      <bottom style="dotted"/>
      <diagonal/>
    </border>
    <border diagonalUp="false" diagonalDown="false">
      <left/>
      <right style="thin"/>
      <top style="thin"/>
      <bottom style="dotted"/>
      <diagonal/>
    </border>
    <border diagonalUp="false" diagonalDown="false">
      <left style="thin"/>
      <right/>
      <top/>
      <bottom/>
      <diagonal/>
    </border>
    <border diagonalUp="false" diagonalDown="false">
      <left/>
      <right style="thin"/>
      <top/>
      <bottom/>
      <diagonal/>
    </border>
    <border diagonalUp="false" diagonalDown="false">
      <left/>
      <right/>
      <top/>
      <bottom style="dotted"/>
      <diagonal/>
    </border>
    <border diagonalUp="false" diagonalDown="false">
      <left/>
      <right/>
      <top style="dotted"/>
      <bottom style="thin"/>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diagonal/>
    </border>
    <border diagonalUp="false" diagonalDown="false">
      <left/>
      <right style="medium"/>
      <top style="medium"/>
      <bottom style="thin"/>
      <diagonal/>
    </border>
    <border diagonalUp="false" diagonalDown="false">
      <left style="medium"/>
      <right/>
      <top style="medium"/>
      <bottom style="thin"/>
      <diagonal/>
    </border>
    <border diagonalUp="false" diagonalDown="false">
      <left style="medium"/>
      <right style="thin"/>
      <top style="medium"/>
      <bottom/>
      <diagonal/>
    </border>
    <border diagonalUp="false" diagonalDown="false">
      <left/>
      <right style="thin"/>
      <top style="medium"/>
      <bottom style="thin"/>
      <diagonal/>
    </border>
    <border diagonalUp="false" diagonalDown="false">
      <left style="thin"/>
      <right style="medium"/>
      <top style="medium"/>
      <bottom style="thin"/>
      <diagonal/>
    </border>
    <border diagonalUp="false" diagonalDown="false">
      <left style="medium"/>
      <right/>
      <top/>
      <bottom/>
      <diagonal/>
    </border>
    <border diagonalUp="false" diagonalDown="false">
      <left style="thin"/>
      <right style="medium"/>
      <top style="thin"/>
      <bottom style="thin"/>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style="medium"/>
      <right style="medium"/>
      <top/>
      <bottom/>
      <diagonal/>
    </border>
    <border diagonalUp="false" diagonalDown="false">
      <left/>
      <right style="medium"/>
      <top/>
      <bottom/>
      <diagonal/>
    </border>
    <border diagonalUp="false" diagonalDown="false">
      <left style="medium"/>
      <right style="thin"/>
      <top style="thin"/>
      <bottom style="thin"/>
      <diagonal/>
    </border>
    <border diagonalUp="false" diagonalDown="false">
      <left/>
      <right style="medium"/>
      <top style="thin"/>
      <bottom style="thin"/>
      <diagonal/>
    </border>
    <border diagonalUp="false" diagonalDown="false">
      <left style="medium"/>
      <right style="thin"/>
      <top/>
      <bottom/>
      <diagonal/>
    </border>
    <border diagonalUp="false" diagonalDown="false">
      <left style="medium"/>
      <right style="medium"/>
      <top/>
      <bottom style="thin"/>
      <diagonal/>
    </border>
    <border diagonalUp="false" diagonalDown="false">
      <left/>
      <right style="medium"/>
      <top/>
      <bottom style="thin"/>
      <diagonal/>
    </border>
    <border diagonalUp="false" diagonalDown="false">
      <left style="medium"/>
      <right/>
      <top style="thin"/>
      <bottom style="thin"/>
      <diagonal/>
    </border>
    <border diagonalUp="false" diagonalDown="false">
      <left style="medium"/>
      <right style="medium"/>
      <top style="thin"/>
      <bottom style="thin"/>
      <diagonal/>
    </border>
    <border diagonalUp="false" diagonalDown="false">
      <left style="medium"/>
      <right style="thin"/>
      <top style="thin"/>
      <bottom/>
      <diagonal/>
    </border>
    <border diagonalUp="false" diagonalDown="false">
      <left style="thin"/>
      <right style="medium"/>
      <top/>
      <bottom style="thin"/>
      <diagonal/>
    </border>
    <border diagonalUp="false" diagonalDown="false">
      <left style="medium"/>
      <right style="medium"/>
      <top style="thin"/>
      <bottom/>
      <diagonal/>
    </border>
    <border diagonalUp="false" diagonalDown="false">
      <left style="medium"/>
      <right style="medium"/>
      <top style="medium"/>
      <bottom/>
      <diagonal/>
    </border>
    <border diagonalUp="false" diagonalDown="false">
      <left style="medium"/>
      <right style="medium"/>
      <top style="medium"/>
      <bottom style="medium"/>
      <diagonal/>
    </border>
    <border diagonalUp="false" diagonalDown="false">
      <left style="thin"/>
      <right style="medium"/>
      <top style="thin"/>
      <bottom/>
      <diagonal/>
    </border>
    <border diagonalUp="false" diagonalDown="false">
      <left/>
      <right style="medium"/>
      <top style="thin"/>
      <bottom style="dotted"/>
      <diagonal/>
    </border>
    <border diagonalUp="false" diagonalDown="false">
      <left style="medium"/>
      <right style="medium"/>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medium"/>
      <bottom style="thin"/>
      <diagonal/>
    </border>
    <border diagonalUp="false" diagonalDown="false">
      <left style="medium"/>
      <right style="medium"/>
      <top style="medium"/>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medium"/>
      <right/>
      <top style="thin"/>
      <bottom style="medium"/>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style="thin"/>
      <right style="medium"/>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true" hidden="false"/>
    </xf>
  </cellStyleXfs>
  <cellXfs count="38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5" fillId="0" borderId="1" xfId="0" applyFont="true" applyBorder="true" applyAlignment="true" applyProtection="true">
      <alignment horizontal="left" vertical="center" textRotation="0" wrapText="false" indent="2" shrinkToFit="false"/>
      <protection locked="true" hidden="true"/>
    </xf>
    <xf numFmtId="164" fontId="5" fillId="0" borderId="2" xfId="0" applyFont="true" applyBorder="true" applyAlignment="true" applyProtection="true">
      <alignment horizontal="left" vertical="center" textRotation="0" wrapText="false" indent="3" shrinkToFit="false"/>
      <protection locked="true" hidden="true"/>
    </xf>
    <xf numFmtId="164" fontId="6" fillId="0" borderId="0" xfId="0" applyFont="true" applyBorder="true" applyAlignment="true" applyProtection="true">
      <alignment horizontal="center" vertical="bottom" textRotation="90" wrapText="false" indent="0" shrinkToFit="false"/>
      <protection locked="true" hidden="true"/>
    </xf>
    <xf numFmtId="164" fontId="7" fillId="0" borderId="0" xfId="0" applyFont="true" applyBorder="true" applyAlignment="true" applyProtection="true">
      <alignment horizontal="left" vertical="bottom" textRotation="90" wrapText="false" indent="0" shrinkToFit="false"/>
      <protection locked="true" hidden="true"/>
    </xf>
    <xf numFmtId="164" fontId="8" fillId="0" borderId="3" xfId="0" applyFont="true" applyBorder="true" applyAlignment="true" applyProtection="true">
      <alignment horizontal="center" vertical="center" textRotation="0" wrapText="false" indent="0" shrinkToFit="false"/>
      <protection locked="true" hidden="true"/>
    </xf>
    <xf numFmtId="164" fontId="8" fillId="0" borderId="3" xfId="0" applyFont="true" applyBorder="true" applyAlignment="true" applyProtection="true">
      <alignment horizontal="center" vertical="center" textRotation="0" wrapText="true" indent="0" shrinkToFit="false"/>
      <protection locked="true" hidden="true"/>
    </xf>
    <xf numFmtId="164" fontId="9" fillId="0" borderId="3" xfId="0" applyFont="true" applyBorder="true" applyAlignment="true" applyProtection="true">
      <alignment horizontal="center" vertical="center" textRotation="0" wrapText="false" indent="0" shrinkToFit="false"/>
      <protection locked="true" hidden="true"/>
    </xf>
    <xf numFmtId="164" fontId="9" fillId="0" borderId="1" xfId="0" applyFont="true" applyBorder="true" applyAlignment="true" applyProtection="true">
      <alignment horizontal="center" vertical="center" textRotation="0" wrapText="false" indent="0" shrinkToFit="false"/>
      <protection locked="true" hidden="true"/>
    </xf>
    <xf numFmtId="164" fontId="9" fillId="0" borderId="3" xfId="0" applyFont="true" applyBorder="true" applyAlignment="true" applyProtection="true">
      <alignment horizontal="center" vertical="center" textRotation="0" wrapText="true" indent="0" shrinkToFit="false"/>
      <protection locked="true" hidden="true"/>
    </xf>
    <xf numFmtId="164" fontId="10" fillId="0" borderId="4" xfId="0" applyFont="true" applyBorder="true" applyAlignment="true" applyProtection="true">
      <alignment horizontal="left" vertical="bottom" textRotation="0" wrapText="true" indent="1" shrinkToFit="false"/>
      <protection locked="true" hidden="true"/>
    </xf>
    <xf numFmtId="164" fontId="0" fillId="0" borderId="5" xfId="0" applyFont="false" applyBorder="true" applyAlignment="false" applyProtection="true">
      <alignment horizontal="general" vertical="bottom" textRotation="0" wrapText="false" indent="0" shrinkToFit="false"/>
      <protection locked="true" hidden="true"/>
    </xf>
    <xf numFmtId="164" fontId="0" fillId="0" borderId="6" xfId="0" applyFont="false" applyBorder="true" applyAlignment="false" applyProtection="true">
      <alignment horizontal="general" vertical="bottom" textRotation="0" wrapText="false" indent="0" shrinkToFit="false"/>
      <protection locked="true" hidden="true"/>
    </xf>
    <xf numFmtId="164" fontId="0" fillId="0" borderId="7" xfId="0" applyFont="false" applyBorder="true" applyAlignment="false" applyProtection="true">
      <alignment horizontal="general" vertical="bottom" textRotation="0" wrapText="false" indent="0" shrinkToFit="false"/>
      <protection locked="true" hidden="true"/>
    </xf>
    <xf numFmtId="164" fontId="5" fillId="0" borderId="8" xfId="0" applyFont="true" applyBorder="true" applyAlignment="true" applyProtection="true">
      <alignment horizontal="center" vertical="top" textRotation="0" wrapText="true" indent="0" shrinkToFit="false"/>
      <protection locked="true" hidden="true"/>
    </xf>
    <xf numFmtId="164" fontId="5" fillId="0" borderId="3" xfId="0" applyFont="true" applyBorder="true" applyAlignment="true" applyProtection="true">
      <alignment horizontal="center" vertical="center" textRotation="0" wrapText="false" indent="0" shrinkToFit="false"/>
      <protection locked="false" hidden="true"/>
    </xf>
    <xf numFmtId="166" fontId="9" fillId="0" borderId="3" xfId="0" applyFont="true" applyBorder="true" applyAlignment="true" applyProtection="true">
      <alignment horizontal="center" vertical="center" textRotation="90" wrapText="false" indent="0" shrinkToFit="false"/>
      <protection locked="false" hidden="true"/>
    </xf>
    <xf numFmtId="164" fontId="9" fillId="0" borderId="3" xfId="0" applyFont="true" applyBorder="true" applyAlignment="true" applyProtection="true">
      <alignment horizontal="center" vertical="bottom" textRotation="90" wrapText="false" indent="0" shrinkToFit="false"/>
      <protection locked="true" hidden="true"/>
    </xf>
    <xf numFmtId="164" fontId="10" fillId="0" borderId="8" xfId="0" applyFont="true" applyBorder="true" applyAlignment="true" applyProtection="true">
      <alignment horizontal="right" vertical="bottom" textRotation="0" wrapText="false" indent="0" shrinkToFit="false"/>
      <protection locked="true" hidden="true"/>
    </xf>
    <xf numFmtId="164" fontId="12" fillId="0" borderId="9" xfId="0" applyFont="true" applyBorder="true" applyAlignment="true" applyProtection="true">
      <alignment horizontal="center" vertical="top" textRotation="0" wrapText="true" indent="0" shrinkToFit="false"/>
      <protection locked="true" hidden="true"/>
    </xf>
    <xf numFmtId="164" fontId="0" fillId="0" borderId="9" xfId="0" applyFont="true" applyBorder="true" applyAlignment="true" applyProtection="true">
      <alignment horizontal="center" vertical="bottom" textRotation="90" wrapText="false" indent="0" shrinkToFit="false"/>
      <protection locked="true" hidden="true"/>
    </xf>
    <xf numFmtId="164" fontId="0" fillId="0" borderId="9" xfId="0" applyFont="true" applyBorder="true" applyAlignment="true" applyProtection="true">
      <alignment horizontal="center" vertical="center" textRotation="0" wrapText="false" indent="0" shrinkToFit="false"/>
      <protection locked="true" hidden="true"/>
    </xf>
    <xf numFmtId="164" fontId="0" fillId="0" borderId="10" xfId="0" applyFont="true" applyBorder="true" applyAlignment="true" applyProtection="true">
      <alignment horizontal="center" vertical="center" textRotation="0" wrapText="false" indent="0" shrinkToFit="false"/>
      <protection locked="true" hidden="true"/>
    </xf>
    <xf numFmtId="164" fontId="0" fillId="0" borderId="3" xfId="0" applyFont="true" applyBorder="true" applyAlignment="true" applyProtection="true">
      <alignment horizontal="center" vertical="center" textRotation="0" wrapText="false" indent="0" shrinkToFit="false"/>
      <protection locked="true" hidden="true"/>
    </xf>
    <xf numFmtId="164" fontId="0" fillId="0" borderId="10" xfId="0" applyFont="false" applyBorder="true" applyAlignment="true" applyProtection="true">
      <alignment horizontal="center" vertical="center" textRotation="0" wrapText="false" indent="0" shrinkToFit="false"/>
      <protection locked="true" hidden="true"/>
    </xf>
    <xf numFmtId="164" fontId="0" fillId="0" borderId="11" xfId="0" applyFont="true" applyBorder="true" applyAlignment="true" applyProtection="true">
      <alignment horizontal="center" vertical="center" textRotation="0" wrapText="true" indent="0" shrinkToFit="false"/>
      <protection locked="true" hidden="true"/>
    </xf>
    <xf numFmtId="164" fontId="0" fillId="0" borderId="12" xfId="0" applyFont="false" applyBorder="true" applyAlignment="true" applyProtection="true">
      <alignment horizontal="center" vertical="center" textRotation="0" wrapText="false" indent="0" shrinkToFit="false"/>
      <protection locked="true" hidden="true"/>
    </xf>
    <xf numFmtId="164" fontId="14" fillId="0" borderId="3" xfId="0" applyFont="true" applyBorder="true" applyAlignment="true" applyProtection="true">
      <alignment horizontal="center" vertical="center" textRotation="0" wrapText="false" indent="0" shrinkToFit="false"/>
      <protection locked="true" hidden="true"/>
    </xf>
    <xf numFmtId="164" fontId="15" fillId="0" borderId="3" xfId="0" applyFont="true" applyBorder="true" applyAlignment="true" applyProtection="true">
      <alignment horizontal="center" vertical="center" textRotation="0" wrapText="false" indent="0" shrinkToFit="false"/>
      <protection locked="false" hidden="true"/>
    </xf>
    <xf numFmtId="164" fontId="15" fillId="0" borderId="9" xfId="0" applyFont="true" applyBorder="true" applyAlignment="true" applyProtection="true">
      <alignment horizontal="center" vertical="center" textRotation="0" wrapText="false" indent="0" shrinkToFit="false"/>
      <protection locked="false" hidden="true"/>
    </xf>
    <xf numFmtId="164" fontId="14" fillId="0" borderId="3" xfId="0" applyFont="true" applyBorder="true" applyAlignment="true" applyProtection="true">
      <alignment horizontal="center" vertical="center" textRotation="0" wrapText="false" indent="0" shrinkToFit="false"/>
      <protection locked="false" hidden="true"/>
    </xf>
    <xf numFmtId="164" fontId="15" fillId="0" borderId="9" xfId="0" applyFont="true" applyBorder="true" applyAlignment="true" applyProtection="true">
      <alignment horizontal="center" vertical="center" textRotation="0" wrapText="false" indent="0" shrinkToFit="false"/>
      <protection locked="true" hidden="true"/>
    </xf>
    <xf numFmtId="164" fontId="0" fillId="0" borderId="9" xfId="0" applyFont="false" applyBorder="true" applyAlignment="false" applyProtection="true">
      <alignment horizontal="general" vertical="bottom" textRotation="0" wrapText="false" indent="0" shrinkToFit="false"/>
      <protection locked="true" hidden="true"/>
    </xf>
    <xf numFmtId="164" fontId="5" fillId="0" borderId="2" xfId="0" applyFont="true" applyBorder="true" applyAlignment="true" applyProtection="true">
      <alignment horizontal="left" vertical="center" textRotation="0" wrapText="false" indent="2" shrinkToFit="false"/>
      <protection locked="true" hidden="true"/>
    </xf>
    <xf numFmtId="164" fontId="0" fillId="0" borderId="11" xfId="0" applyFont="false" applyBorder="true" applyAlignment="false" applyProtection="true">
      <alignment horizontal="general" vertical="bottom" textRotation="0" wrapText="false" indent="0" shrinkToFit="false"/>
      <protection locked="true" hidden="true"/>
    </xf>
    <xf numFmtId="164" fontId="15" fillId="0" borderId="3" xfId="0" applyFont="true" applyBorder="true" applyAlignment="true" applyProtection="true">
      <alignment horizontal="left" vertical="center" textRotation="0" wrapText="false" indent="1" shrinkToFit="false"/>
      <protection locked="true" hidden="true"/>
    </xf>
    <xf numFmtId="164" fontId="15" fillId="0" borderId="3" xfId="0" applyFont="true" applyBorder="true" applyAlignment="true" applyProtection="true">
      <alignment horizontal="left" vertical="center" textRotation="0" wrapText="true" indent="1" shrinkToFit="false"/>
      <protection locked="true" hidden="true"/>
    </xf>
    <xf numFmtId="164" fontId="15" fillId="0" borderId="3" xfId="0" applyFont="true" applyBorder="true" applyAlignment="true" applyProtection="true">
      <alignment horizontal="left" vertical="center" textRotation="0" wrapText="true" indent="1" shrinkToFit="false"/>
      <protection locked="false" hidden="true"/>
    </xf>
    <xf numFmtId="164" fontId="15" fillId="0" borderId="13" xfId="0" applyFont="true" applyBorder="true" applyAlignment="true" applyProtection="true">
      <alignment horizontal="left" vertical="center" textRotation="0" wrapText="false" indent="1" shrinkToFit="false"/>
      <protection locked="true" hidden="true"/>
    </xf>
    <xf numFmtId="164" fontId="0" fillId="0" borderId="13" xfId="0" applyFont="false" applyBorder="true" applyAlignment="false" applyProtection="true">
      <alignment horizontal="general" vertical="bottom" textRotation="0" wrapText="false" indent="0" shrinkToFit="false"/>
      <protection locked="true" hidden="true"/>
    </xf>
    <xf numFmtId="164" fontId="0" fillId="0" borderId="3" xfId="0" applyFont="false" applyBorder="true" applyAlignment="true" applyProtection="true">
      <alignment horizontal="center" vertical="center" textRotation="0" wrapText="false" indent="0" shrinkToFit="false"/>
      <protection locked="true" hidden="true"/>
    </xf>
    <xf numFmtId="164" fontId="15" fillId="0" borderId="4" xfId="0" applyFont="true" applyBorder="true" applyAlignment="true" applyProtection="true">
      <alignment horizontal="left" vertical="center" textRotation="0" wrapText="true" indent="1" shrinkToFit="false"/>
      <protection locked="false" hidden="true"/>
    </xf>
    <xf numFmtId="164" fontId="9" fillId="0" borderId="4" xfId="0" applyFont="true" applyBorder="true" applyAlignment="true" applyProtection="true">
      <alignment horizontal="center" vertical="center" textRotation="0" wrapText="false" indent="0" shrinkToFit="false"/>
      <protection locked="true" hidden="true"/>
    </xf>
    <xf numFmtId="166" fontId="5" fillId="0" borderId="3" xfId="0" applyFont="true" applyBorder="true" applyAlignment="true" applyProtection="true">
      <alignment horizontal="center" vertical="center" textRotation="1" wrapText="false" indent="0" shrinkToFit="false"/>
      <protection locked="false" hidden="true"/>
    </xf>
    <xf numFmtId="164" fontId="15" fillId="0" borderId="4" xfId="0" applyFont="true" applyBorder="true" applyAlignment="true" applyProtection="true">
      <alignment horizontal="left" vertical="center" textRotation="0" wrapText="false" indent="1" shrinkToFit="false"/>
      <protection locked="true" hidden="true"/>
    </xf>
    <xf numFmtId="164" fontId="15" fillId="0" borderId="1" xfId="0" applyFont="true" applyBorder="true" applyAlignment="true" applyProtection="true">
      <alignment horizontal="left" vertical="center" textRotation="0" wrapText="false" indent="1" shrinkToFit="false"/>
      <protection locked="true" hidden="true"/>
    </xf>
    <xf numFmtId="164" fontId="0" fillId="0" borderId="5" xfId="0" applyFont="true" applyBorder="true" applyAlignment="true" applyProtection="true">
      <alignment horizontal="center" vertical="center" textRotation="0" wrapText="false" indent="0" shrinkToFit="false"/>
      <protection locked="true" hidden="true"/>
    </xf>
    <xf numFmtId="164" fontId="0" fillId="0" borderId="14" xfId="0" applyFont="false" applyBorder="true" applyAlignment="true" applyProtection="true">
      <alignment horizontal="general" vertical="center" textRotation="0" wrapText="false" indent="0" shrinkToFit="false"/>
      <protection locked="false" hidden="true"/>
    </xf>
    <xf numFmtId="164" fontId="0" fillId="0" borderId="6" xfId="0" applyFont="true" applyBorder="true" applyAlignment="true" applyProtection="true">
      <alignment horizontal="center" vertical="center" textRotation="0" wrapText="false" indent="0" shrinkToFit="false"/>
      <protection locked="true" hidden="true"/>
    </xf>
    <xf numFmtId="164" fontId="0" fillId="0" borderId="15" xfId="0" applyFont="false" applyBorder="true" applyAlignment="true" applyProtection="true">
      <alignment horizontal="general" vertical="center" textRotation="0" wrapText="false" indent="0" shrinkToFit="false"/>
      <protection locked="false" hidden="true"/>
    </xf>
    <xf numFmtId="164" fontId="0" fillId="0" borderId="11" xfId="0" applyFont="false" applyBorder="true" applyAlignment="true" applyProtection="true">
      <alignment horizontal="center" vertical="center" textRotation="0" wrapText="false" indent="0" shrinkToFit="false"/>
      <protection locked="true" hidden="true"/>
    </xf>
    <xf numFmtId="164" fontId="0" fillId="0" borderId="12" xfId="0" applyFont="false" applyBorder="true" applyAlignment="false" applyProtection="true">
      <alignment horizontal="general" vertical="bottom" textRotation="0" wrapText="false" indent="0" shrinkToFit="false"/>
      <protection locked="true" hidden="true"/>
    </xf>
    <xf numFmtId="164" fontId="15" fillId="0" borderId="5" xfId="0" applyFont="true" applyBorder="true" applyAlignment="true" applyProtection="true">
      <alignment horizontal="left" vertical="center" textRotation="0" wrapText="false" indent="1" shrinkToFit="false"/>
      <protection locked="true" hidden="true"/>
    </xf>
    <xf numFmtId="164" fontId="0" fillId="0" borderId="5" xfId="0" applyFont="true" applyBorder="true" applyAlignment="true" applyProtection="true">
      <alignment horizontal="right" vertical="center" textRotation="0" wrapText="false" indent="0" shrinkToFit="false"/>
      <protection locked="true" hidden="true"/>
    </xf>
    <xf numFmtId="164" fontId="0" fillId="0" borderId="10"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4" fontId="5" fillId="0" borderId="5" xfId="0" applyFont="true" applyBorder="true" applyAlignment="true" applyProtection="true">
      <alignment horizontal="justify" vertical="top" textRotation="0" wrapText="true" indent="0" shrinkToFit="false"/>
      <protection locked="true" hidden="true"/>
    </xf>
    <xf numFmtId="164" fontId="5" fillId="0" borderId="6" xfId="0" applyFont="true" applyBorder="true" applyAlignment="true" applyProtection="true">
      <alignment horizontal="justify" vertical="top" textRotation="0" wrapText="true" indent="0" shrinkToFit="false"/>
      <protection locked="true" hidden="true"/>
    </xf>
    <xf numFmtId="164" fontId="5" fillId="0" borderId="7" xfId="0" applyFont="true" applyBorder="true" applyAlignment="true" applyProtection="true">
      <alignment horizontal="justify" vertical="top" textRotation="0" wrapText="true" indent="0" shrinkToFit="false"/>
      <protection locked="true" hidden="true"/>
    </xf>
    <xf numFmtId="164" fontId="5" fillId="0" borderId="16" xfId="0" applyFont="true" applyBorder="true" applyAlignment="true" applyProtection="true">
      <alignment horizontal="justify" vertical="top" textRotation="0" wrapText="false" indent="0" shrinkToFit="false"/>
      <protection locked="true" hidden="true"/>
    </xf>
    <xf numFmtId="164" fontId="5" fillId="0" borderId="0" xfId="0" applyFont="true" applyBorder="true" applyAlignment="true" applyProtection="true">
      <alignment horizontal="general" vertical="top" textRotation="0" wrapText="false" indent="0" shrinkToFit="false"/>
      <protection locked="true" hidden="true"/>
    </xf>
    <xf numFmtId="164" fontId="0" fillId="0" borderId="0" xfId="0" applyFont="false" applyBorder="true" applyAlignment="true" applyProtection="true">
      <alignment horizontal="justify" vertical="top" textRotation="0" wrapText="false" indent="0" shrinkToFit="false"/>
      <protection locked="true" hidden="true"/>
    </xf>
    <xf numFmtId="164" fontId="0" fillId="0" borderId="17" xfId="0" applyFont="false" applyBorder="true" applyAlignment="true" applyProtection="true">
      <alignment horizontal="justify" vertical="top" textRotation="0" wrapText="false" indent="0" shrinkToFit="false"/>
      <protection locked="true" hidden="true"/>
    </xf>
    <xf numFmtId="164" fontId="0" fillId="0" borderId="3" xfId="0" applyFont="true" applyBorder="true" applyAlignment="true" applyProtection="true">
      <alignment horizontal="center" vertical="center" textRotation="0" wrapText="true" indent="0" shrinkToFit="false"/>
      <protection locked="true" hidden="true"/>
    </xf>
    <xf numFmtId="164" fontId="5" fillId="0" borderId="16" xfId="0" applyFont="true" applyBorder="true" applyAlignment="true" applyProtection="true">
      <alignment horizontal="justify" vertical="top" textRotation="0" wrapText="true" indent="0" shrinkToFit="false"/>
      <protection locked="true" hidden="true"/>
    </xf>
    <xf numFmtId="164" fontId="5" fillId="0" borderId="18" xfId="0" applyFont="true" applyBorder="true" applyAlignment="true" applyProtection="true">
      <alignment horizontal="justify" vertical="top" textRotation="0" wrapText="true" indent="0" shrinkToFit="false"/>
      <protection locked="true" hidden="true"/>
    </xf>
    <xf numFmtId="164" fontId="5" fillId="0" borderId="17" xfId="0" applyFont="true" applyBorder="true" applyAlignment="true" applyProtection="true">
      <alignment horizontal="justify" vertical="top" textRotation="0" wrapText="true" indent="0" shrinkToFit="false"/>
      <protection locked="true" hidden="true"/>
    </xf>
    <xf numFmtId="164" fontId="0" fillId="0" borderId="3" xfId="0" applyFont="true" applyBorder="true" applyAlignment="true" applyProtection="true">
      <alignment horizontal="left" vertical="center" textRotation="0" wrapText="false" indent="2" shrinkToFit="false"/>
      <protection locked="true" hidden="true"/>
    </xf>
    <xf numFmtId="167" fontId="7" fillId="0" borderId="9" xfId="0" applyFont="true" applyBorder="true" applyAlignment="true" applyProtection="true">
      <alignment horizontal="general" vertical="center" textRotation="0" wrapText="false" indent="0" shrinkToFit="false"/>
      <protection locked="false" hidden="true"/>
    </xf>
    <xf numFmtId="164" fontId="16" fillId="0" borderId="3" xfId="0" applyFont="true" applyBorder="true" applyAlignment="true" applyProtection="true">
      <alignment horizontal="general" vertical="center" textRotation="0" wrapText="true" indent="0" shrinkToFit="false"/>
      <protection locked="false" hidden="true"/>
    </xf>
    <xf numFmtId="164" fontId="5" fillId="0" borderId="10" xfId="0" applyFont="true" applyBorder="true" applyAlignment="true" applyProtection="true">
      <alignment horizontal="justify" vertical="top" textRotation="0" wrapText="true" indent="0" shrinkToFit="false"/>
      <protection locked="true" hidden="true"/>
    </xf>
    <xf numFmtId="164" fontId="5" fillId="0" borderId="19" xfId="0" applyFont="true" applyBorder="true" applyAlignment="true" applyProtection="true">
      <alignment horizontal="justify" vertical="top" textRotation="0" wrapText="true" indent="0" shrinkToFit="false"/>
      <protection locked="true" hidden="true"/>
    </xf>
    <xf numFmtId="164" fontId="5" fillId="0" borderId="12" xfId="0" applyFont="true" applyBorder="true" applyAlignment="true" applyProtection="true">
      <alignment horizontal="justify" vertical="top" textRotation="0" wrapText="true" indent="0" shrinkToFit="false"/>
      <protection locked="true" hidden="true"/>
    </xf>
    <xf numFmtId="167" fontId="6" fillId="0" borderId="9" xfId="0" applyFont="true" applyBorder="true" applyAlignment="true" applyProtection="true">
      <alignment horizontal="general" vertical="center" textRotation="0" wrapText="false" indent="0" shrinkToFit="false"/>
      <protection locked="false" hidden="true"/>
    </xf>
    <xf numFmtId="164" fontId="5" fillId="0" borderId="4" xfId="0" applyFont="true" applyBorder="true" applyAlignment="true" applyProtection="true">
      <alignment horizontal="center" vertical="top" textRotation="0" wrapText="false" indent="0" shrinkToFit="false"/>
      <protection locked="true" hidden="true"/>
    </xf>
    <xf numFmtId="164" fontId="0" fillId="0" borderId="1" xfId="0" applyFont="true" applyBorder="true" applyAlignment="true" applyProtection="true">
      <alignment horizontal="left" vertical="center" textRotation="0" wrapText="false" indent="2" shrinkToFit="false"/>
      <protection locked="true" hidden="true"/>
    </xf>
    <xf numFmtId="164" fontId="0" fillId="0" borderId="13" xfId="0" applyFont="false" applyBorder="true" applyAlignment="true" applyProtection="true">
      <alignment horizontal="left" vertical="center" textRotation="0" wrapText="false" indent="2" shrinkToFit="false"/>
      <protection locked="true" hidden="true"/>
    </xf>
    <xf numFmtId="164" fontId="0" fillId="0" borderId="2" xfId="0" applyFont="false" applyBorder="true" applyAlignment="true" applyProtection="true">
      <alignment horizontal="left" vertical="center" textRotation="0" wrapText="false" indent="2" shrinkToFit="false"/>
      <protection locked="true" hidden="true"/>
    </xf>
    <xf numFmtId="167" fontId="6" fillId="0" borderId="10" xfId="0" applyFont="true" applyBorder="true" applyAlignment="true" applyProtection="true">
      <alignment horizontal="general" vertical="center" textRotation="0" wrapText="false" indent="0" shrinkToFit="false"/>
      <protection locked="false" hidden="true"/>
    </xf>
    <xf numFmtId="167" fontId="6" fillId="0" borderId="11" xfId="0" applyFont="true" applyBorder="true" applyAlignment="true" applyProtection="true">
      <alignment horizontal="general" vertical="center" textRotation="0" wrapText="false" indent="0" shrinkToFit="false"/>
      <protection locked="false" hidden="true"/>
    </xf>
    <xf numFmtId="167" fontId="6" fillId="0" borderId="12" xfId="0" applyFont="true" applyBorder="true" applyAlignment="true" applyProtection="true">
      <alignment horizontal="general" vertical="center" textRotation="0" wrapText="false" indent="0" shrinkToFit="false"/>
      <protection locked="false" hidden="true"/>
    </xf>
    <xf numFmtId="164" fontId="16" fillId="0" borderId="1" xfId="0" applyFont="true" applyBorder="true" applyAlignment="true" applyProtection="true">
      <alignment horizontal="general" vertical="center" textRotation="0" wrapText="true" indent="0" shrinkToFit="false"/>
      <protection locked="false" hidden="true"/>
    </xf>
    <xf numFmtId="164" fontId="16" fillId="0" borderId="13" xfId="0" applyFont="true" applyBorder="true" applyAlignment="true" applyProtection="true">
      <alignment horizontal="general" vertical="center" textRotation="0" wrapText="true" indent="0" shrinkToFit="false"/>
      <protection locked="false" hidden="true"/>
    </xf>
    <xf numFmtId="164" fontId="16" fillId="0" borderId="2" xfId="0" applyFont="true" applyBorder="true" applyAlignment="true" applyProtection="true">
      <alignment horizontal="general" vertical="center" textRotation="0" wrapText="true" indent="0" shrinkToFit="false"/>
      <protection locked="false" hidden="true"/>
    </xf>
    <xf numFmtId="164" fontId="15" fillId="0" borderId="8" xfId="0" applyFont="true" applyBorder="true" applyAlignment="true" applyProtection="true">
      <alignment horizontal="justify" vertical="top" textRotation="0" wrapText="true" indent="0" shrinkToFit="false"/>
      <protection locked="true" hidden="true"/>
    </xf>
    <xf numFmtId="164" fontId="5" fillId="0" borderId="0" xfId="0" applyFont="true" applyBorder="true" applyAlignment="true" applyProtection="true">
      <alignment horizontal="justify" vertical="top" textRotation="0" wrapText="true" indent="0" shrinkToFit="false"/>
      <protection locked="true" hidden="true"/>
    </xf>
    <xf numFmtId="164" fontId="6" fillId="0" borderId="0" xfId="0" applyFont="true" applyBorder="true" applyAlignment="true" applyProtection="true">
      <alignment horizontal="center" vertical="top" textRotation="0" wrapText="true" indent="0" shrinkToFit="false"/>
      <protection locked="true" hidden="true"/>
    </xf>
    <xf numFmtId="164" fontId="15" fillId="0" borderId="16" xfId="0" applyFont="true" applyBorder="true" applyAlignment="true" applyProtection="true">
      <alignment horizontal="justify" vertical="top" textRotation="0" wrapText="false" indent="0" shrinkToFit="false"/>
      <protection locked="true" hidden="true"/>
    </xf>
    <xf numFmtId="164" fontId="0" fillId="0" borderId="5" xfId="0" applyFont="true" applyBorder="true" applyAlignment="true" applyProtection="true">
      <alignment horizontal="left" vertical="center" textRotation="0" wrapText="false" indent="0" shrinkToFit="false"/>
      <protection locked="true" hidden="true"/>
    </xf>
    <xf numFmtId="167" fontId="6" fillId="0" borderId="8" xfId="0" applyFont="true" applyBorder="true" applyAlignment="true" applyProtection="true">
      <alignment horizontal="general" vertical="center" textRotation="0" wrapText="false" indent="0" shrinkToFit="false"/>
      <protection locked="false" hidden="true"/>
    </xf>
    <xf numFmtId="164" fontId="16" fillId="0" borderId="4" xfId="0" applyFont="true" applyBorder="true" applyAlignment="true" applyProtection="true">
      <alignment horizontal="general" vertical="center" textRotation="0" wrapText="true" indent="0" shrinkToFit="false"/>
      <protection locked="false" hidden="true"/>
    </xf>
    <xf numFmtId="164" fontId="5" fillId="0" borderId="11" xfId="0" applyFont="true" applyBorder="true" applyAlignment="true" applyProtection="true">
      <alignment horizontal="justify" vertical="top" textRotation="0" wrapText="true" indent="0" shrinkToFit="false"/>
      <protection locked="true" hidden="true"/>
    </xf>
    <xf numFmtId="164" fontId="7" fillId="0" borderId="0" xfId="0" applyFont="true" applyBorder="false" applyAlignment="true" applyProtection="true">
      <alignment horizontal="left" vertical="bottom" textRotation="90" wrapText="false" indent="0" shrinkToFit="false"/>
      <protection locked="true" hidden="true"/>
    </xf>
    <xf numFmtId="164" fontId="0" fillId="0" borderId="9" xfId="0" applyFont="false" applyBorder="true" applyAlignment="true" applyProtection="true">
      <alignment horizontal="left" vertical="center" textRotation="0" wrapText="false" indent="2" shrinkToFit="false"/>
      <protection locked="true" hidden="true"/>
    </xf>
    <xf numFmtId="164" fontId="0" fillId="0" borderId="9" xfId="0" applyFont="false" applyBorder="true" applyAlignment="true" applyProtection="true">
      <alignment horizontal="general" vertical="center" textRotation="0" wrapText="false" indent="0" shrinkToFit="false"/>
      <protection locked="true" hidden="true"/>
    </xf>
    <xf numFmtId="164" fontId="0" fillId="2"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5" fillId="0" borderId="20" xfId="0" applyFont="true" applyBorder="true" applyAlignment="true" applyProtection="true">
      <alignment horizontal="center" vertical="center" textRotation="0" wrapText="false" indent="0" shrinkToFit="false"/>
      <protection locked="true" hidden="true"/>
    </xf>
    <xf numFmtId="164" fontId="5" fillId="0" borderId="21" xfId="0" applyFont="true" applyBorder="true" applyAlignment="true" applyProtection="true">
      <alignment horizontal="left" vertical="center" textRotation="0" wrapText="false" indent="4" shrinkToFit="false"/>
      <protection locked="true" hidden="true"/>
    </xf>
    <xf numFmtId="164" fontId="5" fillId="2" borderId="20" xfId="0" applyFont="true" applyBorder="true" applyAlignment="true" applyProtection="true">
      <alignment horizontal="center" vertical="center" textRotation="0" wrapText="false" indent="0" shrinkToFit="false"/>
      <protection locked="true" hidden="true"/>
    </xf>
    <xf numFmtId="164" fontId="0" fillId="2" borderId="22" xfId="0" applyFont="false" applyBorder="true" applyAlignment="false" applyProtection="true">
      <alignment horizontal="general" vertical="bottom" textRotation="0" wrapText="false" indent="0" shrinkToFit="false"/>
      <protection locked="true" hidden="true"/>
    </xf>
    <xf numFmtId="164" fontId="5" fillId="0" borderId="23" xfId="0" applyFont="true" applyBorder="true" applyAlignment="true" applyProtection="true">
      <alignment horizontal="left" vertical="center" textRotation="0" wrapText="false" indent="2" shrinkToFit="false"/>
      <protection locked="true" hidden="true"/>
    </xf>
    <xf numFmtId="164" fontId="5" fillId="2" borderId="24" xfId="0" applyFont="true" applyBorder="true" applyAlignment="true" applyProtection="true">
      <alignment horizontal="left" vertical="center" textRotation="0" wrapText="false" indent="2" shrinkToFit="false"/>
      <protection locked="true" hidden="true"/>
    </xf>
    <xf numFmtId="164" fontId="5" fillId="2" borderId="21" xfId="0" applyFont="true" applyBorder="true" applyAlignment="true" applyProtection="true">
      <alignment horizontal="center" vertical="center" textRotation="0" wrapText="true" indent="0" shrinkToFit="false"/>
      <protection locked="true" hidden="true"/>
    </xf>
    <xf numFmtId="164" fontId="5" fillId="2" borderId="25" xfId="0" applyFont="true" applyBorder="true" applyAlignment="true" applyProtection="true">
      <alignment horizontal="general" vertical="bottom" textRotation="0" wrapText="true" indent="0" shrinkToFit="false"/>
      <protection locked="true" hidden="true"/>
    </xf>
    <xf numFmtId="164" fontId="9" fillId="2" borderId="26" xfId="0" applyFont="true" applyBorder="true" applyAlignment="true" applyProtection="true">
      <alignment horizontal="center" vertical="center" textRotation="0" wrapText="true" indent="0" shrinkToFit="false"/>
      <protection locked="true" hidden="true"/>
    </xf>
    <xf numFmtId="164" fontId="9" fillId="2" borderId="27" xfId="0" applyFont="true" applyBorder="true" applyAlignment="true" applyProtection="true">
      <alignment horizontal="center" vertical="center" textRotation="0" wrapText="true" indent="0" shrinkToFit="false"/>
      <protection locked="true" hidden="tru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2" borderId="11" xfId="0" applyFont="false" applyBorder="true" applyAlignment="false" applyProtection="true">
      <alignment horizontal="general" vertical="bottom" textRotation="0" wrapText="false" indent="0" shrinkToFit="false"/>
      <protection locked="true" hidden="true"/>
    </xf>
    <xf numFmtId="164" fontId="17" fillId="2" borderId="28" xfId="0" applyFont="true" applyBorder="true" applyAlignment="true" applyProtection="true">
      <alignment horizontal="general" vertical="top" textRotation="0" wrapText="true" indent="0" shrinkToFit="false"/>
      <protection locked="true" hidden="true"/>
    </xf>
    <xf numFmtId="164" fontId="5" fillId="2" borderId="17" xfId="0" applyFont="true" applyBorder="true" applyAlignment="true" applyProtection="true">
      <alignment horizontal="general" vertical="center" textRotation="0" wrapText="true" indent="0" shrinkToFit="false"/>
      <protection locked="true" hidden="true"/>
    </xf>
    <xf numFmtId="164" fontId="9" fillId="2" borderId="2" xfId="0" applyFont="true" applyBorder="true" applyAlignment="true" applyProtection="true">
      <alignment horizontal="center" vertical="center" textRotation="0" wrapText="true" indent="0" shrinkToFit="false"/>
      <protection locked="true" hidden="true"/>
    </xf>
    <xf numFmtId="164" fontId="9" fillId="2" borderId="29" xfId="0" applyFont="true" applyBorder="true" applyAlignment="true" applyProtection="true">
      <alignment horizontal="center" vertical="center" textRotation="0" wrapText="true" indent="0" shrinkToFit="false"/>
      <protection locked="true" hidden="true"/>
    </xf>
    <xf numFmtId="164" fontId="0" fillId="2" borderId="30" xfId="0" applyFont="false" applyBorder="true" applyAlignment="false" applyProtection="true">
      <alignment horizontal="general" vertical="bottom" textRotation="0" wrapText="false" indent="0" shrinkToFit="false"/>
      <protection locked="true" hidden="true"/>
    </xf>
    <xf numFmtId="164" fontId="18" fillId="2" borderId="7" xfId="0" applyFont="true" applyBorder="true" applyAlignment="true" applyProtection="true">
      <alignment horizontal="right" vertical="bottom" textRotation="90" wrapText="true" indent="0" shrinkToFit="false"/>
      <protection locked="true" hidden="true"/>
    </xf>
    <xf numFmtId="164" fontId="11" fillId="0" borderId="3" xfId="0" applyFont="true" applyBorder="true" applyAlignment="true" applyProtection="true">
      <alignment horizontal="center" vertical="bottom" textRotation="90" wrapText="false" indent="0" shrinkToFit="false"/>
      <protection locked="true" hidden="true"/>
    </xf>
    <xf numFmtId="164" fontId="9" fillId="0" borderId="3" xfId="0" applyFont="true" applyBorder="true" applyAlignment="true" applyProtection="true">
      <alignment horizontal="center" vertical="bottom" textRotation="90" wrapText="true" indent="0" shrinkToFit="false"/>
      <protection locked="true" hidden="true"/>
    </xf>
    <xf numFmtId="164" fontId="9" fillId="0" borderId="29" xfId="0" applyFont="true" applyBorder="true" applyAlignment="true" applyProtection="true">
      <alignment horizontal="center" vertical="bottom" textRotation="90" wrapText="false" indent="0" shrinkToFit="false"/>
      <protection locked="true" hidden="true"/>
    </xf>
    <xf numFmtId="164" fontId="0" fillId="2" borderId="6" xfId="0" applyFont="false" applyBorder="true" applyAlignment="false" applyProtection="true">
      <alignment horizontal="general" vertical="bottom" textRotation="0" wrapText="false" indent="0" shrinkToFit="false"/>
      <protection locked="true" hidden="true"/>
    </xf>
    <xf numFmtId="164" fontId="18" fillId="2" borderId="7" xfId="0" applyFont="true" applyBorder="true" applyAlignment="true" applyProtection="true">
      <alignment horizontal="right" vertical="top" textRotation="90" wrapText="true" indent="0" shrinkToFit="false"/>
      <protection locked="true" hidden="true"/>
    </xf>
    <xf numFmtId="164" fontId="9" fillId="0" borderId="29" xfId="0" applyFont="true" applyBorder="true" applyAlignment="true" applyProtection="true">
      <alignment horizontal="center" vertical="bottom" textRotation="90" wrapText="true" indent="0" shrinkToFit="false"/>
      <protection locked="true" hidden="true"/>
    </xf>
    <xf numFmtId="164" fontId="18" fillId="2" borderId="6" xfId="0" applyFont="true" applyBorder="true" applyAlignment="true" applyProtection="true">
      <alignment horizontal="right" vertical="top" textRotation="90" wrapText="false" indent="0" shrinkToFit="false"/>
      <protection locked="true" hidden="true"/>
    </xf>
    <xf numFmtId="164" fontId="0" fillId="2" borderId="20" xfId="0" applyFont="false" applyBorder="true" applyAlignment="false" applyProtection="true">
      <alignment horizontal="general" vertical="bottom" textRotation="0" wrapText="false" indent="0" shrinkToFit="false"/>
      <protection locked="true" hidden="true"/>
    </xf>
    <xf numFmtId="164" fontId="0" fillId="2" borderId="21" xfId="0" applyFont="false" applyBorder="true" applyAlignment="false" applyProtection="true">
      <alignment horizontal="general" vertical="bottom" textRotation="0" wrapText="false" indent="0" shrinkToFit="false"/>
      <protection locked="true" hidden="true"/>
    </xf>
    <xf numFmtId="164" fontId="0" fillId="2" borderId="31" xfId="0" applyFont="false" applyBorder="true" applyAlignment="false" applyProtection="true">
      <alignment horizontal="general" vertical="bottom" textRotation="0" wrapText="false" indent="0" shrinkToFit="false"/>
      <protection locked="true" hidden="true"/>
    </xf>
    <xf numFmtId="164" fontId="17" fillId="2" borderId="32" xfId="0" applyFont="true" applyBorder="true" applyAlignment="true" applyProtection="true">
      <alignment horizontal="general" vertical="top" textRotation="0" wrapText="true" indent="0" shrinkToFit="false"/>
      <protection locked="true" hidden="true"/>
    </xf>
    <xf numFmtId="164" fontId="5" fillId="2" borderId="11" xfId="0" applyFont="true" applyBorder="true" applyAlignment="true" applyProtection="true">
      <alignment horizontal="general" vertical="center" textRotation="0" wrapText="true" indent="0" shrinkToFit="false"/>
      <protection locked="true" hidden="true"/>
    </xf>
    <xf numFmtId="164" fontId="5" fillId="2" borderId="12" xfId="0" applyFont="true" applyBorder="true" applyAlignment="true" applyProtection="true">
      <alignment horizontal="general" vertical="center" textRotation="0" wrapText="true" indent="0" shrinkToFit="false"/>
      <protection locked="true" hidden="true"/>
    </xf>
    <xf numFmtId="164" fontId="0" fillId="2" borderId="28" xfId="0" applyFont="false" applyBorder="true" applyAlignment="false" applyProtection="true">
      <alignment horizontal="general" vertical="bottom" textRotation="0" wrapText="false" indent="0" shrinkToFit="false"/>
      <protection locked="true" hidden="true"/>
    </xf>
    <xf numFmtId="164" fontId="19" fillId="2" borderId="33" xfId="0" applyFont="true" applyBorder="true" applyAlignment="true" applyProtection="true">
      <alignment horizontal="center" vertical="bottom" textRotation="0" wrapText="false" indent="0" shrinkToFit="false"/>
      <protection locked="true" hidden="true"/>
    </xf>
    <xf numFmtId="164" fontId="19" fillId="2" borderId="34" xfId="0" applyFont="true" applyBorder="true" applyAlignment="true" applyProtection="true">
      <alignment horizontal="center" vertical="bottom" textRotation="0" wrapText="false" indent="0" shrinkToFit="false"/>
      <protection locked="true" hidden="true"/>
    </xf>
    <xf numFmtId="164" fontId="9" fillId="2" borderId="35" xfId="0" applyFont="true" applyBorder="true" applyAlignment="true" applyProtection="true">
      <alignment horizontal="left" vertical="center" textRotation="0" wrapText="true" indent="1" shrinkToFit="false"/>
      <protection locked="true" hidden="true"/>
    </xf>
    <xf numFmtId="164" fontId="9" fillId="2" borderId="1" xfId="0" applyFont="true" applyBorder="true" applyAlignment="true" applyProtection="true">
      <alignment horizontal="general" vertical="center" textRotation="0" wrapText="false" indent="0" shrinkToFit="false"/>
      <protection locked="true" hidden="true"/>
    </xf>
    <xf numFmtId="168" fontId="9" fillId="2" borderId="2" xfId="0" applyFont="true" applyBorder="true" applyAlignment="true" applyProtection="true">
      <alignment horizontal="general" vertical="center" textRotation="0" wrapText="false" indent="0" shrinkToFit="false"/>
      <protection locked="true" hidden="true"/>
    </xf>
    <xf numFmtId="164" fontId="9" fillId="2" borderId="1" xfId="0" applyFont="true" applyBorder="true" applyAlignment="false" applyProtection="true">
      <alignment horizontal="general" vertical="bottom" textRotation="0" wrapText="false" indent="0" shrinkToFit="false"/>
      <protection locked="true" hidden="true"/>
    </xf>
    <xf numFmtId="164" fontId="9" fillId="2" borderId="13" xfId="0" applyFont="true" applyBorder="true" applyAlignment="true" applyProtection="true">
      <alignment horizontal="general" vertical="center" textRotation="0" wrapText="false" indent="0" shrinkToFit="false"/>
      <protection locked="true" hidden="true"/>
    </xf>
    <xf numFmtId="167" fontId="9" fillId="2" borderId="36" xfId="0" applyFont="true" applyBorder="true" applyAlignment="true" applyProtection="true">
      <alignment horizontal="general" vertical="center" textRotation="0" wrapText="false" indent="0" shrinkToFit="false"/>
      <protection locked="false" hidden="true"/>
    </xf>
    <xf numFmtId="164" fontId="18" fillId="2" borderId="37" xfId="0" applyFont="true" applyBorder="true" applyAlignment="false" applyProtection="true">
      <alignment horizontal="general" vertical="bottom" textRotation="0" wrapText="false" indent="0" shrinkToFit="false"/>
      <protection locked="true" hidden="true"/>
    </xf>
    <xf numFmtId="164" fontId="18" fillId="2" borderId="28" xfId="0" applyFont="true" applyBorder="true" applyAlignment="true" applyProtection="true">
      <alignment horizontal="left" vertical="bottom" textRotation="0" wrapText="false" indent="1" shrinkToFit="false"/>
      <protection locked="true" hidden="true"/>
    </xf>
    <xf numFmtId="164" fontId="0" fillId="2" borderId="17" xfId="0" applyFont="false" applyBorder="true" applyAlignment="false" applyProtection="true">
      <alignment horizontal="general" vertical="bottom" textRotation="0" wrapText="false" indent="0" shrinkToFit="false"/>
      <protection locked="true" hidden="true"/>
    </xf>
    <xf numFmtId="164" fontId="18" fillId="2" borderId="28" xfId="0" applyFont="true" applyBorder="true" applyAlignment="true" applyProtection="true">
      <alignment horizontal="left" vertical="bottom" textRotation="0" wrapText="true" indent="1" shrinkToFit="false"/>
      <protection locked="true" hidden="true"/>
    </xf>
    <xf numFmtId="164" fontId="0" fillId="2" borderId="38" xfId="0" applyFont="true" applyBorder="true" applyAlignment="true" applyProtection="true">
      <alignment horizontal="center" vertical="top" textRotation="0" wrapText="false" indent="0" shrinkToFit="false"/>
      <protection locked="true" hidden="true"/>
    </xf>
    <xf numFmtId="164" fontId="0" fillId="2" borderId="39" xfId="0" applyFont="true" applyBorder="true" applyAlignment="true" applyProtection="true">
      <alignment horizontal="center" vertical="top" textRotation="0" wrapText="false" indent="0" shrinkToFit="false"/>
      <protection locked="true" hidden="true"/>
    </xf>
    <xf numFmtId="164" fontId="9" fillId="2" borderId="29" xfId="0" applyFont="true" applyBorder="true" applyAlignment="true" applyProtection="true">
      <alignment horizontal="center" vertical="center" textRotation="0" wrapText="false" indent="0" shrinkToFit="false"/>
      <protection locked="true" hidden="true"/>
    </xf>
    <xf numFmtId="164" fontId="0" fillId="2" borderId="32" xfId="0" applyFont="false" applyBorder="true" applyAlignment="false" applyProtection="true">
      <alignment horizontal="general" vertical="bottom" textRotation="0" wrapText="false" indent="0" shrinkToFit="false"/>
      <protection locked="true" hidden="true"/>
    </xf>
    <xf numFmtId="164" fontId="0" fillId="2" borderId="12" xfId="0" applyFont="false" applyBorder="true" applyAlignment="false" applyProtection="true">
      <alignment horizontal="general" vertical="bottom" textRotation="0" wrapText="false" indent="0" shrinkToFit="false"/>
      <protection locked="true" hidden="true"/>
    </xf>
    <xf numFmtId="164" fontId="0" fillId="0" borderId="32" xfId="0" applyFont="false" applyBorder="true" applyAlignment="false" applyProtection="true">
      <alignment horizontal="general" vertical="bottom" textRotation="0" wrapText="false" indent="0" shrinkToFit="false"/>
      <protection locked="true" hidden="true"/>
    </xf>
    <xf numFmtId="164" fontId="0" fillId="2" borderId="40" xfId="0" applyFont="false" applyBorder="true" applyAlignment="true" applyProtection="true">
      <alignment horizontal="center" vertical="center" textRotation="0" wrapText="false" indent="0" shrinkToFit="false"/>
      <protection locked="true" hidden="true"/>
    </xf>
    <xf numFmtId="164" fontId="0" fillId="2" borderId="41" xfId="0" applyFont="false" applyBorder="true" applyAlignment="true" applyProtection="true">
      <alignment horizontal="center" vertical="center" textRotation="0" wrapText="false" indent="0" shrinkToFit="false"/>
      <protection locked="true" hidden="true"/>
    </xf>
    <xf numFmtId="164" fontId="0" fillId="2" borderId="36" xfId="0" applyFont="false" applyBorder="true" applyAlignment="true" applyProtection="true">
      <alignment horizontal="center" vertical="center" textRotation="0" wrapText="false" indent="0" shrinkToFit="false"/>
      <protection locked="true" hidden="true"/>
    </xf>
    <xf numFmtId="164" fontId="0" fillId="0" borderId="35" xfId="0" applyFont="false" applyBorder="true" applyAlignment="true" applyProtection="true">
      <alignment horizontal="center" vertical="center" textRotation="0" wrapText="false" indent="0" shrinkToFit="false"/>
      <protection locked="true" hidden="true"/>
    </xf>
    <xf numFmtId="164" fontId="0" fillId="0" borderId="29" xfId="0" applyFont="false" applyBorder="true" applyAlignment="true" applyProtection="true">
      <alignment horizontal="center" vertical="center" textRotation="0" wrapText="false" indent="0" shrinkToFit="false"/>
      <protection locked="true" hidden="true"/>
    </xf>
    <xf numFmtId="164" fontId="0" fillId="0" borderId="42" xfId="0" applyFont="false" applyBorder="true" applyAlignment="true" applyProtection="true">
      <alignment horizontal="center" vertical="center" textRotation="0" wrapText="false" indent="0" shrinkToFit="false"/>
      <protection locked="true" hidden="true"/>
    </xf>
    <xf numFmtId="164" fontId="9" fillId="2" borderId="35" xfId="0" applyFont="true" applyBorder="true" applyAlignment="true" applyProtection="true">
      <alignment horizontal="center" vertical="center" textRotation="90" wrapText="true" indent="0" shrinkToFit="false"/>
      <protection locked="true" hidden="true"/>
    </xf>
    <xf numFmtId="164" fontId="9" fillId="2" borderId="3" xfId="0" applyFont="true" applyBorder="true" applyAlignment="true" applyProtection="true">
      <alignment horizontal="left" vertical="center" textRotation="0" wrapText="true" indent="1" shrinkToFit="false"/>
      <protection locked="true" hidden="true"/>
    </xf>
    <xf numFmtId="164" fontId="9" fillId="2" borderId="5" xfId="0" applyFont="true" applyBorder="true" applyAlignment="false" applyProtection="true">
      <alignment horizontal="general" vertical="bottom" textRotation="0" wrapText="false" indent="0" shrinkToFit="false"/>
      <protection locked="true" hidden="true"/>
    </xf>
    <xf numFmtId="164" fontId="9" fillId="2" borderId="6" xfId="0" applyFont="true" applyBorder="true" applyAlignment="false" applyProtection="true">
      <alignment horizontal="general" vertical="bottom" textRotation="0" wrapText="false" indent="0" shrinkToFit="false"/>
      <protection locked="true" hidden="true"/>
    </xf>
    <xf numFmtId="167" fontId="9" fillId="2" borderId="7" xfId="0" applyFont="true" applyBorder="true" applyAlignment="false" applyProtection="true">
      <alignment horizontal="general" vertical="bottom" textRotation="0" wrapText="false" indent="0" shrinkToFit="false"/>
      <protection locked="true" hidden="true"/>
    </xf>
    <xf numFmtId="164" fontId="16" fillId="2" borderId="1" xfId="0" applyFont="true" applyBorder="true" applyAlignment="true" applyProtection="true">
      <alignment horizontal="center" vertical="center" textRotation="0" wrapText="false" indent="0" shrinkToFit="false"/>
      <protection locked="true" hidden="true"/>
    </xf>
    <xf numFmtId="167" fontId="9" fillId="2" borderId="2" xfId="0" applyFont="true" applyBorder="true" applyAlignment="true" applyProtection="true">
      <alignment horizontal="general" vertical="center" textRotation="0" wrapText="false" indent="0" shrinkToFit="false"/>
      <protection locked="false" hidden="true"/>
    </xf>
    <xf numFmtId="169" fontId="16" fillId="2" borderId="29" xfId="0" applyFont="true" applyBorder="true" applyAlignment="true" applyProtection="true">
      <alignment horizontal="center" vertical="center" textRotation="45" wrapText="false" indent="0" shrinkToFit="false"/>
      <protection locked="false" hidden="true"/>
    </xf>
    <xf numFmtId="164" fontId="9" fillId="0" borderId="35" xfId="0" applyFont="true" applyBorder="true" applyAlignment="true" applyProtection="true">
      <alignment horizontal="left" vertical="center" textRotation="0" wrapText="true" indent="1" shrinkToFit="false"/>
      <protection locked="true" hidden="true"/>
    </xf>
    <xf numFmtId="164" fontId="16" fillId="0" borderId="3" xfId="0" applyFont="true" applyBorder="true" applyAlignment="true" applyProtection="true">
      <alignment horizontal="left" vertical="center" textRotation="45" wrapText="false" indent="0" shrinkToFit="false"/>
      <protection locked="false" hidden="true"/>
    </xf>
    <xf numFmtId="164" fontId="9" fillId="0" borderId="29" xfId="0" applyFont="true" applyBorder="true" applyAlignment="true" applyProtection="true">
      <alignment horizontal="center" vertical="center" textRotation="0" wrapText="false" indent="0" shrinkToFit="false"/>
      <protection locked="false" hidden="true"/>
    </xf>
    <xf numFmtId="164" fontId="9" fillId="0" borderId="3" xfId="0" applyFont="true" applyBorder="true" applyAlignment="true" applyProtection="true">
      <alignment horizontal="center" vertical="bottom" textRotation="45" wrapText="false" indent="0" shrinkToFit="false"/>
      <protection locked="false" hidden="true"/>
    </xf>
    <xf numFmtId="164" fontId="9" fillId="0" borderId="29" xfId="0" applyFont="true" applyBorder="true" applyAlignment="true" applyProtection="true">
      <alignment horizontal="center" vertical="bottom" textRotation="45" wrapText="false" indent="0" shrinkToFit="false"/>
      <protection locked="false" hidden="true"/>
    </xf>
    <xf numFmtId="164" fontId="9" fillId="2" borderId="10" xfId="0" applyFont="true" applyBorder="true" applyAlignment="false" applyProtection="true">
      <alignment horizontal="general" vertical="bottom" textRotation="0" wrapText="false" indent="0" shrinkToFit="false"/>
      <protection locked="true" hidden="true"/>
    </xf>
    <xf numFmtId="164" fontId="9" fillId="2" borderId="11" xfId="0" applyFont="true" applyBorder="true" applyAlignment="false" applyProtection="true">
      <alignment horizontal="general" vertical="bottom" textRotation="0" wrapText="false" indent="0" shrinkToFit="false"/>
      <protection locked="true" hidden="true"/>
    </xf>
    <xf numFmtId="167" fontId="9" fillId="2" borderId="12" xfId="0" applyFont="true" applyBorder="true" applyAlignment="false" applyProtection="true">
      <alignment horizontal="general" vertical="bottom" textRotation="0" wrapText="false" indent="0" shrinkToFit="false"/>
      <protection locked="true" hidden="true"/>
    </xf>
    <xf numFmtId="164" fontId="9" fillId="2" borderId="40" xfId="0" applyFont="true" applyBorder="true" applyAlignment="true" applyProtection="true">
      <alignment horizontal="left" vertical="center" textRotation="0" wrapText="true" indent="1" shrinkToFit="false"/>
      <protection locked="true" hidden="true"/>
    </xf>
    <xf numFmtId="164" fontId="0" fillId="2" borderId="41" xfId="0" applyFont="false" applyBorder="true" applyAlignment="true" applyProtection="true">
      <alignment horizontal="center" vertical="center" textRotation="0" wrapText="false" indent="0" shrinkToFit="false"/>
      <protection locked="false" hidden="true"/>
    </xf>
    <xf numFmtId="164" fontId="0" fillId="2" borderId="36" xfId="0" applyFont="false" applyBorder="true" applyAlignment="true" applyProtection="true">
      <alignment horizontal="center" vertical="center" textRotation="0" wrapText="false" indent="0" shrinkToFit="false"/>
      <protection locked="false" hidden="true"/>
    </xf>
    <xf numFmtId="164" fontId="9" fillId="2" borderId="13" xfId="0" applyFont="true" applyBorder="true" applyAlignment="false" applyProtection="true">
      <alignment horizontal="general" vertical="bottom" textRotation="0" wrapText="false" indent="0" shrinkToFit="false"/>
      <protection locked="true" hidden="true"/>
    </xf>
    <xf numFmtId="167" fontId="9" fillId="2" borderId="2" xfId="0" applyFont="true" applyBorder="true" applyAlignment="false" applyProtection="true">
      <alignment horizontal="general" vertical="bottom" textRotation="0" wrapText="false" indent="0" shrinkToFit="false"/>
      <protection locked="true" hidden="true"/>
    </xf>
    <xf numFmtId="170" fontId="16" fillId="0" borderId="3" xfId="0" applyFont="true" applyBorder="true" applyAlignment="true" applyProtection="true">
      <alignment horizontal="left" vertical="center" textRotation="45" wrapText="false" indent="0" shrinkToFit="false"/>
      <protection locked="false" hidden="true"/>
    </xf>
    <xf numFmtId="170" fontId="9" fillId="0" borderId="29" xfId="0" applyFont="true" applyBorder="true" applyAlignment="true" applyProtection="true">
      <alignment horizontal="center" vertical="center" textRotation="0" wrapText="false" indent="0" shrinkToFit="false"/>
      <protection locked="false" hidden="true"/>
    </xf>
    <xf numFmtId="164" fontId="9" fillId="2" borderId="3" xfId="0" applyFont="true" applyBorder="true" applyAlignment="false" applyProtection="true">
      <alignment horizontal="general" vertical="bottom" textRotation="0" wrapText="false" indent="0" shrinkToFit="false"/>
      <protection locked="true" hidden="true"/>
    </xf>
    <xf numFmtId="164" fontId="9" fillId="2" borderId="6" xfId="0" applyFont="true" applyBorder="true" applyAlignment="true" applyProtection="true">
      <alignment horizontal="general" vertical="center" textRotation="0" wrapText="false" indent="0" shrinkToFit="false"/>
      <protection locked="true" hidden="true"/>
    </xf>
    <xf numFmtId="167" fontId="9" fillId="2" borderId="31" xfId="0" applyFont="true" applyBorder="true" applyAlignment="true" applyProtection="true">
      <alignment horizontal="general" vertical="center" textRotation="0" wrapText="false" indent="0" shrinkToFit="false"/>
      <protection locked="false" hidden="true"/>
    </xf>
    <xf numFmtId="164" fontId="9" fillId="2" borderId="16" xfId="0" applyFont="true" applyBorder="true" applyAlignment="false" applyProtection="true">
      <alignment horizontal="general" vertical="bottom" textRotation="0" wrapText="false" indent="0" shrinkToFit="false"/>
      <protection locked="true" hidden="true"/>
    </xf>
    <xf numFmtId="169" fontId="16" fillId="0" borderId="3" xfId="0" applyFont="true" applyBorder="true" applyAlignment="true" applyProtection="true">
      <alignment horizontal="left" vertical="center" textRotation="45" wrapText="false" indent="0" shrinkToFit="false"/>
      <protection locked="false" hidden="true"/>
    </xf>
    <xf numFmtId="169" fontId="9" fillId="0" borderId="29" xfId="0" applyFont="true" applyBorder="true" applyAlignment="true" applyProtection="true">
      <alignment horizontal="center" vertical="center" textRotation="0" wrapText="false" indent="0" shrinkToFit="false"/>
      <protection locked="false" hidden="true"/>
    </xf>
    <xf numFmtId="164" fontId="9" fillId="2" borderId="42" xfId="0" applyFont="true" applyBorder="true" applyAlignment="true" applyProtection="true">
      <alignment horizontal="left" vertical="center" textRotation="0" wrapText="true" indent="1" shrinkToFit="false"/>
      <protection locked="true" hidden="true"/>
    </xf>
    <xf numFmtId="168" fontId="9" fillId="2" borderId="2" xfId="0" applyFont="true" applyBorder="true" applyAlignment="true" applyProtection="true">
      <alignment horizontal="general" vertical="center" textRotation="0" wrapText="false" indent="0" shrinkToFit="false"/>
      <protection locked="false" hidden="true"/>
    </xf>
    <xf numFmtId="171" fontId="9" fillId="2" borderId="13" xfId="0" applyFont="true" applyBorder="true" applyAlignment="true" applyProtection="true">
      <alignment horizontal="center" vertical="center" textRotation="0" wrapText="false" indent="0" shrinkToFit="false"/>
      <protection locked="false" hidden="true"/>
    </xf>
    <xf numFmtId="164" fontId="9" fillId="2" borderId="32" xfId="0" applyFont="true" applyBorder="true" applyAlignment="true" applyProtection="true">
      <alignment horizontal="right" vertical="center" textRotation="0" wrapText="true" indent="0" shrinkToFit="false"/>
      <protection locked="true" hidden="true"/>
    </xf>
    <xf numFmtId="172" fontId="9" fillId="2" borderId="12" xfId="0" applyFont="true" applyBorder="true" applyAlignment="true" applyProtection="true">
      <alignment horizontal="left" vertical="center" textRotation="0" wrapText="true" indent="0" shrinkToFit="false"/>
      <protection locked="false" hidden="true"/>
    </xf>
    <xf numFmtId="164" fontId="9" fillId="2" borderId="0" xfId="0" applyFont="true" applyBorder="true" applyAlignment="false" applyProtection="true">
      <alignment horizontal="general" vertical="bottom" textRotation="0" wrapText="false" indent="0" shrinkToFit="false"/>
      <protection locked="true" hidden="true"/>
    </xf>
    <xf numFmtId="164" fontId="0" fillId="2" borderId="34" xfId="0" applyFont="false" applyBorder="true" applyAlignment="false" applyProtection="true">
      <alignment horizontal="general" vertical="bottom" textRotation="0" wrapText="false" indent="0" shrinkToFit="false"/>
      <protection locked="true" hidden="true"/>
    </xf>
    <xf numFmtId="164" fontId="9" fillId="0" borderId="40" xfId="0" applyFont="true" applyBorder="true" applyAlignment="true" applyProtection="true">
      <alignment horizontal="center" vertical="center" textRotation="90" wrapText="false" indent="0" shrinkToFit="false"/>
      <protection locked="true" hidden="true"/>
    </xf>
    <xf numFmtId="164" fontId="9" fillId="0" borderId="3" xfId="0" applyFont="true" applyBorder="true" applyAlignment="true" applyProtection="true">
      <alignment horizontal="left" vertical="center" textRotation="0" wrapText="true" indent="1" shrinkToFit="false"/>
      <protection locked="true" hidden="true"/>
    </xf>
    <xf numFmtId="164" fontId="0" fillId="2" borderId="39" xfId="0" applyFont="false" applyBorder="true" applyAlignment="false" applyProtection="true">
      <alignment horizontal="general" vertical="bottom" textRotation="0" wrapText="false" indent="0" shrinkToFit="false"/>
      <protection locked="true" hidden="true"/>
    </xf>
    <xf numFmtId="164" fontId="16" fillId="2" borderId="42" xfId="0" applyFont="true" applyBorder="true" applyAlignment="true" applyProtection="true">
      <alignment horizontal="left" vertical="center" textRotation="0" wrapText="true" indent="1" shrinkToFit="false"/>
      <protection locked="true" hidden="true"/>
    </xf>
    <xf numFmtId="164" fontId="9" fillId="2" borderId="5" xfId="0" applyFont="true" applyBorder="true" applyAlignment="true" applyProtection="true">
      <alignment horizontal="general" vertical="center" textRotation="0" wrapText="false" indent="0" shrinkToFit="false"/>
      <protection locked="true" hidden="true"/>
    </xf>
    <xf numFmtId="167" fontId="9" fillId="2" borderId="7" xfId="0" applyFont="true" applyBorder="true" applyAlignment="true" applyProtection="true">
      <alignment horizontal="general" vertical="center" textRotation="0" wrapText="false" indent="0" shrinkToFit="false"/>
      <protection locked="false" hidden="true"/>
    </xf>
    <xf numFmtId="164" fontId="9" fillId="0" borderId="9" xfId="0" applyFont="true" applyBorder="true" applyAlignment="true" applyProtection="true">
      <alignment horizontal="left" vertical="center" textRotation="0" wrapText="true" indent="1" shrinkToFit="false"/>
      <protection locked="true" hidden="true"/>
    </xf>
    <xf numFmtId="164" fontId="16" fillId="0" borderId="9" xfId="0" applyFont="true" applyBorder="true" applyAlignment="true" applyProtection="true">
      <alignment horizontal="left" vertical="bottom" textRotation="45" wrapText="false" indent="0" shrinkToFit="false"/>
      <protection locked="true" hidden="true"/>
    </xf>
    <xf numFmtId="169" fontId="9" fillId="0" borderId="43" xfId="0" applyFont="true" applyBorder="true" applyAlignment="true" applyProtection="true">
      <alignment horizontal="center" vertical="center" textRotation="0" wrapText="false" indent="0" shrinkToFit="false"/>
      <protection locked="false" hidden="true"/>
    </xf>
    <xf numFmtId="164" fontId="9" fillId="2" borderId="30" xfId="0" applyFont="true" applyBorder="true" applyAlignment="true" applyProtection="true">
      <alignment horizontal="left" vertical="center" textRotation="0" wrapText="true" indent="1" shrinkToFit="false"/>
      <protection locked="true" hidden="true"/>
    </xf>
    <xf numFmtId="164" fontId="0" fillId="2" borderId="44" xfId="0" applyFont="false" applyBorder="true" applyAlignment="true" applyProtection="true">
      <alignment horizontal="center" vertical="center" textRotation="0" wrapText="false" indent="0" shrinkToFit="false"/>
      <protection locked="false" hidden="true"/>
    </xf>
    <xf numFmtId="164" fontId="0" fillId="2" borderId="31" xfId="0" applyFont="false" applyBorder="true" applyAlignment="true" applyProtection="true">
      <alignment horizontal="center" vertical="center" textRotation="0" wrapText="false" indent="0" shrinkToFit="false"/>
      <protection locked="false" hidden="true"/>
    </xf>
    <xf numFmtId="164" fontId="7" fillId="2" borderId="45" xfId="0" applyFont="true" applyBorder="true" applyAlignment="true" applyProtection="true">
      <alignment horizontal="center" vertical="bottom" textRotation="0" wrapText="true" indent="0" shrinkToFit="false"/>
      <protection locked="true" hidden="true"/>
    </xf>
    <xf numFmtId="164" fontId="9" fillId="0" borderId="3" xfId="0" applyFont="true" applyBorder="true" applyAlignment="true" applyProtection="true">
      <alignment horizontal="left" vertical="center" textRotation="0" wrapText="false" indent="1" shrinkToFit="false"/>
      <protection locked="true" hidden="true"/>
    </xf>
    <xf numFmtId="164" fontId="20" fillId="2" borderId="46" xfId="0" applyFont="true" applyBorder="true" applyAlignment="true" applyProtection="true">
      <alignment horizontal="center" vertical="center" textRotation="0" wrapText="true" indent="0" shrinkToFit="false"/>
      <protection locked="true" hidden="true"/>
    </xf>
    <xf numFmtId="164" fontId="20" fillId="2" borderId="6" xfId="0" applyFont="true" applyBorder="true" applyAlignment="true" applyProtection="true">
      <alignment horizontal="center" vertical="center" textRotation="0" wrapText="true" indent="0" shrinkToFit="false"/>
      <protection locked="true" hidden="true"/>
    </xf>
    <xf numFmtId="164" fontId="20" fillId="2" borderId="31" xfId="0" applyFont="true" applyBorder="true" applyAlignment="true" applyProtection="true">
      <alignment horizontal="center" vertical="center" textRotation="0" wrapText="true" indent="0" shrinkToFit="false"/>
      <protection locked="true" hidden="true"/>
    </xf>
    <xf numFmtId="167" fontId="9" fillId="2" borderId="0" xfId="0" applyFont="true" applyBorder="true" applyAlignment="false" applyProtection="true">
      <alignment horizontal="general" vertical="bottom" textRotation="0" wrapText="false" indent="0" shrinkToFit="false"/>
      <protection locked="true" hidden="true"/>
    </xf>
    <xf numFmtId="164" fontId="9" fillId="0" borderId="4" xfId="0" applyFont="true" applyBorder="true" applyAlignment="true" applyProtection="true">
      <alignment horizontal="left" vertical="center" textRotation="0" wrapText="false" indent="1" shrinkToFit="false"/>
      <protection locked="true" hidden="true"/>
    </xf>
    <xf numFmtId="169" fontId="9" fillId="0" borderId="47" xfId="0" applyFont="true" applyBorder="true" applyAlignment="true" applyProtection="true">
      <alignment horizontal="center" vertical="center" textRotation="0" wrapText="false" indent="0" shrinkToFit="false"/>
      <protection locked="false" hidden="true"/>
    </xf>
    <xf numFmtId="164" fontId="20" fillId="2" borderId="0" xfId="0" applyFont="true" applyBorder="true" applyAlignment="true" applyProtection="true">
      <alignment horizontal="center" vertical="center" textRotation="0" wrapText="true" indent="0" shrinkToFit="false"/>
      <protection locked="true" hidden="true"/>
    </xf>
    <xf numFmtId="164" fontId="20" fillId="2" borderId="34" xfId="0" applyFont="true" applyBorder="true" applyAlignment="true" applyProtection="true">
      <alignment horizontal="center" vertical="center" textRotation="0" wrapText="true" indent="0" shrinkToFit="false"/>
      <protection locked="true" hidden="true"/>
    </xf>
    <xf numFmtId="164" fontId="9" fillId="2" borderId="28" xfId="0" applyFont="true" applyBorder="true" applyAlignment="true" applyProtection="true">
      <alignment horizontal="left" vertical="bottom" textRotation="0" wrapText="false" indent="4" shrinkToFit="false"/>
      <protection locked="true" hidden="true"/>
    </xf>
    <xf numFmtId="164" fontId="21" fillId="2" borderId="0" xfId="0" applyFont="true" applyBorder="true" applyAlignment="true" applyProtection="true">
      <alignment horizontal="center" vertical="center" textRotation="0" wrapText="false" indent="0" shrinkToFit="false"/>
      <protection locked="true" hidden="true"/>
    </xf>
    <xf numFmtId="164" fontId="9" fillId="2" borderId="34" xfId="0" applyFont="true" applyBorder="true" applyAlignment="true" applyProtection="true">
      <alignment horizontal="left" vertical="bottom" textRotation="0" wrapText="false" indent="3" shrinkToFit="false"/>
      <protection locked="true" hidden="true"/>
    </xf>
    <xf numFmtId="173" fontId="9" fillId="0" borderId="3" xfId="0" applyFont="true" applyBorder="true" applyAlignment="true" applyProtection="true">
      <alignment horizontal="center" vertical="bottom" textRotation="45" wrapText="false" indent="0" shrinkToFit="false"/>
      <protection locked="false" hidden="true"/>
    </xf>
    <xf numFmtId="164" fontId="9" fillId="2" borderId="28" xfId="0" applyFont="true" applyBorder="true" applyAlignment="true" applyProtection="true">
      <alignment horizontal="right" vertical="center" textRotation="0" wrapText="false" indent="0" shrinkToFit="false"/>
      <protection locked="true" hidden="true"/>
    </xf>
    <xf numFmtId="164" fontId="22" fillId="2" borderId="0" xfId="0" applyFont="true" applyBorder="true" applyAlignment="true" applyProtection="true">
      <alignment horizontal="center" vertical="center" textRotation="0" wrapText="false" indent="0" shrinkToFit="false"/>
      <protection locked="true" hidden="true"/>
    </xf>
    <xf numFmtId="164" fontId="9" fillId="2" borderId="0" xfId="0" applyFont="true" applyBorder="true" applyAlignment="true" applyProtection="true">
      <alignment horizontal="general" vertical="center" textRotation="0" wrapText="false" indent="0" shrinkToFit="false"/>
      <protection locked="true" hidden="true"/>
    </xf>
    <xf numFmtId="164" fontId="9" fillId="2" borderId="34" xfId="0" applyFont="true" applyBorder="true" applyAlignment="true" applyProtection="true">
      <alignment horizontal="left" vertical="center" textRotation="0" wrapText="false" indent="3" shrinkToFit="false"/>
      <protection locked="true" hidden="true"/>
    </xf>
    <xf numFmtId="164" fontId="9" fillId="2" borderId="28" xfId="0" applyFont="true" applyBorder="true" applyAlignment="true" applyProtection="true">
      <alignment horizontal="left" vertical="center" textRotation="0" wrapText="true" indent="1" shrinkToFit="false"/>
      <protection locked="true" hidden="true"/>
    </xf>
    <xf numFmtId="164" fontId="9" fillId="2" borderId="0" xfId="0" applyFont="true" applyBorder="true" applyAlignment="true" applyProtection="true">
      <alignment horizontal="left" vertical="center" textRotation="0" wrapText="true" indent="1" shrinkToFit="false"/>
      <protection locked="true" hidden="true"/>
    </xf>
    <xf numFmtId="164" fontId="0" fillId="2" borderId="0" xfId="0" applyFont="false" applyBorder="true" applyAlignment="true" applyProtection="true">
      <alignment horizontal="center" vertical="center" textRotation="0" wrapText="true" indent="0" shrinkToFit="false"/>
      <protection locked="false" hidden="true"/>
    </xf>
    <xf numFmtId="164" fontId="0" fillId="2" borderId="16" xfId="0" applyFont="false" applyBorder="true" applyAlignment="true" applyProtection="true">
      <alignment horizontal="center" vertical="center" textRotation="0" wrapText="true" indent="0" shrinkToFit="false"/>
      <protection locked="false" hidden="true"/>
    </xf>
    <xf numFmtId="164" fontId="0" fillId="2" borderId="34" xfId="0" applyFont="false" applyBorder="true" applyAlignment="true" applyProtection="true">
      <alignment horizontal="center" vertical="center" textRotation="0" wrapText="true" indent="0" shrinkToFit="false"/>
      <protection locked="false" hidden="true"/>
    </xf>
    <xf numFmtId="164" fontId="16" fillId="2" borderId="0" xfId="0" applyFont="true" applyBorder="true" applyAlignment="true" applyProtection="true">
      <alignment horizontal="center" vertical="center" textRotation="0" wrapText="false" indent="0" shrinkToFit="false"/>
      <protection locked="true" hidden="true"/>
    </xf>
    <xf numFmtId="164" fontId="23" fillId="0" borderId="42" xfId="0" applyFont="true" applyBorder="true" applyAlignment="true" applyProtection="true">
      <alignment horizontal="left" vertical="bottom" textRotation="0" wrapText="true" indent="1" shrinkToFit="false"/>
      <protection locked="true" hidden="true"/>
    </xf>
    <xf numFmtId="164" fontId="23" fillId="0" borderId="5" xfId="0" applyFont="true" applyBorder="true" applyAlignment="true" applyProtection="true">
      <alignment horizontal="left" vertical="bottom" textRotation="0" wrapText="false" indent="1" shrinkToFit="false"/>
      <protection locked="true" hidden="true"/>
    </xf>
    <xf numFmtId="164" fontId="9" fillId="0" borderId="48" xfId="0" applyFont="true" applyBorder="true" applyAlignment="true" applyProtection="true">
      <alignment horizontal="left" vertical="center" textRotation="0" wrapText="false" indent="1" shrinkToFit="false"/>
      <protection locked="false" hidden="true"/>
    </xf>
    <xf numFmtId="164" fontId="6" fillId="2" borderId="46" xfId="0" applyFont="true" applyBorder="true" applyAlignment="true" applyProtection="true">
      <alignment horizontal="center" vertical="center" textRotation="0" wrapText="false" indent="0" shrinkToFit="false"/>
      <protection locked="true" hidden="true"/>
    </xf>
    <xf numFmtId="174" fontId="6" fillId="2" borderId="34" xfId="0" applyFont="true" applyBorder="true" applyAlignment="true" applyProtection="false">
      <alignment horizontal="center" vertical="center" textRotation="0" wrapText="true" indent="0" shrinkToFit="false"/>
      <protection locked="true" hidden="false"/>
    </xf>
    <xf numFmtId="164" fontId="24" fillId="2" borderId="3" xfId="0" applyFont="true" applyBorder="true" applyAlignment="true" applyProtection="true">
      <alignment horizontal="center" vertical="center" textRotation="0" wrapText="false" indent="0" shrinkToFit="false"/>
      <protection locked="true" hidden="true"/>
    </xf>
    <xf numFmtId="167" fontId="9" fillId="2" borderId="0" xfId="0" applyFont="true" applyBorder="true" applyAlignment="true" applyProtection="true">
      <alignment horizontal="general" vertical="center" textRotation="0" wrapText="false" indent="0" shrinkToFit="false"/>
      <protection locked="false" hidden="true"/>
    </xf>
    <xf numFmtId="167" fontId="9" fillId="2" borderId="3" xfId="0" applyFont="true" applyBorder="true" applyAlignment="true" applyProtection="true">
      <alignment horizontal="right" vertical="center" textRotation="0" wrapText="false" indent="0" shrinkToFit="false"/>
      <protection locked="true" hidden="true"/>
    </xf>
    <xf numFmtId="167" fontId="9" fillId="2" borderId="0" xfId="0" applyFont="true" applyBorder="true" applyAlignment="true" applyProtection="true">
      <alignment horizontal="center" vertical="center" textRotation="0" wrapText="false" indent="0" shrinkToFit="false"/>
      <protection locked="true" hidden="true"/>
    </xf>
    <xf numFmtId="167" fontId="9" fillId="2" borderId="34" xfId="0" applyFont="true" applyBorder="true" applyAlignment="true" applyProtection="true">
      <alignment horizontal="center" vertical="center" textRotation="0" wrapText="false" indent="0" shrinkToFit="false"/>
      <protection locked="true" hidden="true"/>
    </xf>
    <xf numFmtId="164" fontId="23" fillId="0" borderId="32" xfId="0" applyFont="true" applyBorder="true" applyAlignment="true" applyProtection="true">
      <alignment horizontal="left" vertical="center" textRotation="0" wrapText="true" indent="1" shrinkToFit="false"/>
      <protection locked="true" hidden="true"/>
    </xf>
    <xf numFmtId="164" fontId="23" fillId="0" borderId="11" xfId="0" applyFont="true" applyBorder="true" applyAlignment="true" applyProtection="true">
      <alignment horizontal="left" vertical="center" textRotation="0" wrapText="true" indent="1" shrinkToFit="false"/>
      <protection locked="true" hidden="true"/>
    </xf>
    <xf numFmtId="164" fontId="23" fillId="0" borderId="10" xfId="0" applyFont="true" applyBorder="true" applyAlignment="true" applyProtection="true">
      <alignment horizontal="left" vertical="center" textRotation="0" wrapText="false" indent="1" shrinkToFit="false"/>
      <protection locked="true" hidden="true"/>
    </xf>
    <xf numFmtId="169" fontId="23" fillId="0" borderId="39" xfId="0" applyFont="true" applyBorder="true" applyAlignment="true" applyProtection="true">
      <alignment horizontal="center" vertical="center" textRotation="0" wrapText="false" indent="0" shrinkToFit="false"/>
      <protection locked="true" hidden="true"/>
    </xf>
    <xf numFmtId="164" fontId="20" fillId="2" borderId="49" xfId="0" applyFont="true" applyBorder="true" applyAlignment="true" applyProtection="true">
      <alignment horizontal="left" vertical="center" textRotation="0" wrapText="true" indent="2" shrinkToFit="false"/>
      <protection locked="true" hidden="true"/>
    </xf>
    <xf numFmtId="164" fontId="6" fillId="2" borderId="0" xfId="0" applyFont="true" applyBorder="true" applyAlignment="false" applyProtection="true">
      <alignment horizontal="general" vertical="bottom" textRotation="0" wrapText="false" indent="0" shrinkToFit="false"/>
      <protection locked="true" hidden="true"/>
    </xf>
    <xf numFmtId="164" fontId="0" fillId="2" borderId="0" xfId="0" applyFont="false" applyBorder="true" applyAlignment="true" applyProtection="true">
      <alignment horizontal="center" vertical="bottom" textRotation="0" wrapText="true" indent="0" shrinkToFit="false"/>
      <protection locked="true" hidden="true"/>
    </xf>
    <xf numFmtId="164" fontId="0" fillId="2" borderId="34" xfId="0" applyFont="false" applyBorder="true" applyAlignment="true" applyProtection="true">
      <alignment horizontal="center" vertical="bottom" textRotation="0" wrapText="true" indent="0" shrinkToFit="false"/>
      <protection locked="true" hidden="true"/>
    </xf>
    <xf numFmtId="164" fontId="0" fillId="2" borderId="50" xfId="0" applyFont="false" applyBorder="true" applyAlignment="false" applyProtection="true">
      <alignment horizontal="general" vertical="bottom" textRotation="0" wrapText="false" indent="0" shrinkToFit="false"/>
      <protection locked="true" hidden="true"/>
    </xf>
    <xf numFmtId="164" fontId="0" fillId="2" borderId="51" xfId="0" applyFont="false" applyBorder="true" applyAlignment="false" applyProtection="true">
      <alignment horizontal="general" vertical="bottom" textRotation="0" wrapText="false" indent="0" shrinkToFit="false"/>
      <protection locked="true" hidden="true"/>
    </xf>
    <xf numFmtId="164" fontId="9" fillId="2" borderId="51" xfId="0" applyFont="true" applyBorder="true" applyAlignment="false" applyProtection="true">
      <alignment horizontal="general" vertical="bottom" textRotation="0" wrapText="false" indent="0" shrinkToFit="false"/>
      <protection locked="true" hidden="true"/>
    </xf>
    <xf numFmtId="167" fontId="9" fillId="2" borderId="51" xfId="0" applyFont="true" applyBorder="true" applyAlignment="false" applyProtection="true">
      <alignment horizontal="general" vertical="bottom" textRotation="0" wrapText="false" indent="0" shrinkToFit="false"/>
      <protection locked="true" hidden="true"/>
    </xf>
    <xf numFmtId="164" fontId="0" fillId="2" borderId="52" xfId="0" applyFont="false" applyBorder="true" applyAlignment="false" applyProtection="true">
      <alignment horizontal="general" vertical="bottom" textRotation="0" wrapText="false" indent="0" shrinkToFit="false"/>
      <protection locked="true" hidden="true"/>
    </xf>
    <xf numFmtId="164" fontId="16" fillId="2" borderId="0" xfId="0" applyFont="true" applyBorder="true" applyAlignment="false" applyProtection="true">
      <alignment horizontal="general" vertical="bottom" textRotation="0" wrapText="false" indent="0" shrinkToFit="false"/>
      <protection locked="true" hidden="true"/>
    </xf>
    <xf numFmtId="164" fontId="9" fillId="2" borderId="18" xfId="0" applyFont="true" applyBorder="true" applyAlignment="false" applyProtection="true">
      <alignment horizontal="general" vertical="bottom" textRotation="0" wrapText="false" indent="0" shrinkToFit="false"/>
      <protection locked="false" hidden="true"/>
    </xf>
    <xf numFmtId="164" fontId="0" fillId="2" borderId="0" xfId="0" applyFont="false" applyBorder="true" applyAlignment="true" applyProtection="true">
      <alignment horizontal="general" vertical="bottom" textRotation="0" wrapText="true" indent="0" shrinkToFit="false"/>
      <protection locked="true" hidden="true"/>
    </xf>
    <xf numFmtId="164" fontId="0" fillId="2" borderId="34" xfId="0" applyFont="false" applyBorder="true" applyAlignment="true" applyProtection="true">
      <alignment horizontal="general" vertical="bottom" textRotation="0" wrapText="true" indent="0" shrinkToFit="false"/>
      <protection locked="true" hidden="true"/>
    </xf>
    <xf numFmtId="164" fontId="25" fillId="2" borderId="46" xfId="0" applyFont="true" applyBorder="true" applyAlignment="true" applyProtection="true">
      <alignment horizontal="center" vertical="bottom" textRotation="0" wrapText="false" indent="0" shrinkToFit="false"/>
      <protection locked="true" hidden="true"/>
    </xf>
    <xf numFmtId="164" fontId="0" fillId="2" borderId="51" xfId="0" applyFont="false" applyBorder="true" applyAlignment="true" applyProtection="true">
      <alignment horizontal="center" vertical="bottom" textRotation="0" wrapText="true" indent="0" shrinkToFit="false"/>
      <protection locked="true" hidden="true"/>
    </xf>
    <xf numFmtId="164" fontId="0" fillId="2" borderId="51" xfId="0" applyFont="false" applyBorder="true" applyAlignment="true" applyProtection="true">
      <alignment horizontal="general" vertical="bottom" textRotation="0" wrapText="true" indent="0" shrinkToFit="false"/>
      <protection locked="true" hidden="true"/>
    </xf>
    <xf numFmtId="164" fontId="0" fillId="2" borderId="52" xfId="0" applyFont="false" applyBorder="true" applyAlignment="true" applyProtection="true">
      <alignment horizontal="general" vertical="bottom" textRotation="0" wrapText="true" indent="0" shrinkToFit="false"/>
      <protection locked="true" hidden="true"/>
    </xf>
    <xf numFmtId="164" fontId="5" fillId="2" borderId="24" xfId="0" applyFont="true" applyBorder="true" applyAlignment="true" applyProtection="true">
      <alignment horizontal="center" vertical="center" textRotation="0" wrapText="false" indent="0" shrinkToFit="false"/>
      <protection locked="true" hidden="true"/>
    </xf>
    <xf numFmtId="164" fontId="0" fillId="2" borderId="53" xfId="0" applyFont="false" applyBorder="true" applyAlignment="true" applyProtection="true">
      <alignment horizontal="general" vertical="bottom" textRotation="0" wrapText="false" indent="0" shrinkToFit="false"/>
      <protection locked="true" hidden="true"/>
    </xf>
    <xf numFmtId="164" fontId="0" fillId="2" borderId="54" xfId="0" applyFont="false" applyBorder="true" applyAlignment="true" applyProtection="true">
      <alignment horizontal="general" vertical="bottom" textRotation="0" wrapText="false" indent="0" shrinkToFit="false"/>
      <protection locked="true" hidden="true"/>
    </xf>
    <xf numFmtId="164" fontId="5" fillId="2" borderId="54" xfId="0" applyFont="true" applyBorder="true" applyAlignment="true" applyProtection="true">
      <alignment horizontal="center" vertical="center" textRotation="0" wrapText="false" indent="0" shrinkToFit="false"/>
      <protection locked="true" hidden="true"/>
    </xf>
    <xf numFmtId="164" fontId="5" fillId="2" borderId="54" xfId="0" applyFont="true" applyBorder="true" applyAlignment="true" applyProtection="true">
      <alignment horizontal="left" vertical="center" textRotation="0" wrapText="false" indent="2" shrinkToFit="false"/>
      <protection locked="true" hidden="true"/>
    </xf>
    <xf numFmtId="164" fontId="14" fillId="2" borderId="55" xfId="0" applyFont="true" applyBorder="true" applyAlignment="true" applyProtection="true">
      <alignment horizontal="left" vertical="center" textRotation="0" wrapText="true" indent="0" shrinkToFit="false"/>
      <protection locked="true" hidden="true"/>
    </xf>
    <xf numFmtId="164" fontId="5" fillId="2" borderId="56" xfId="0" applyFont="true" applyBorder="true" applyAlignment="true" applyProtection="true">
      <alignment horizontal="center" vertical="center" textRotation="0" wrapText="false" indent="0" shrinkToFit="false"/>
      <protection locked="true" hidden="true"/>
    </xf>
    <xf numFmtId="164" fontId="14" fillId="2" borderId="23" xfId="0" applyFont="true" applyBorder="true" applyAlignment="true" applyProtection="true">
      <alignment horizontal="center" vertical="center" textRotation="0" wrapText="true" indent="0" shrinkToFit="false"/>
      <protection locked="true" hidden="true"/>
    </xf>
    <xf numFmtId="164" fontId="0" fillId="0" borderId="35" xfId="0" applyFont="true" applyBorder="true" applyAlignment="true" applyProtection="true">
      <alignment horizontal="center" vertical="center" textRotation="0" wrapText="true" indent="0" shrinkToFit="false"/>
      <protection locked="true" hidden="true"/>
    </xf>
    <xf numFmtId="164" fontId="0" fillId="0" borderId="9" xfId="0" applyFont="true" applyBorder="true" applyAlignment="true" applyProtection="true">
      <alignment horizontal="center" vertical="center" textRotation="0" wrapText="true" indent="0" shrinkToFit="false"/>
      <protection locked="true" hidden="true"/>
    </xf>
    <xf numFmtId="164" fontId="0" fillId="0" borderId="43" xfId="0" applyFont="true" applyBorder="true" applyAlignment="true" applyProtection="true">
      <alignment horizontal="center" vertical="center" textRotation="0" wrapText="true" indent="0" shrinkToFit="false"/>
      <protection locked="true" hidden="true"/>
    </xf>
    <xf numFmtId="164" fontId="0" fillId="2" borderId="57" xfId="0" applyFont="true" applyBorder="true" applyAlignment="true" applyProtection="true">
      <alignment horizontal="center" vertical="center" textRotation="0" wrapText="true" indent="0" shrinkToFit="false"/>
      <protection locked="false" hidden="true"/>
    </xf>
    <xf numFmtId="164" fontId="0" fillId="2" borderId="2" xfId="0" applyFont="true" applyBorder="true" applyAlignment="true" applyProtection="true">
      <alignment horizontal="center" vertical="center" textRotation="0" wrapText="true" indent="0" shrinkToFit="false"/>
      <protection locked="false" hidden="true"/>
    </xf>
    <xf numFmtId="164" fontId="0" fillId="2" borderId="29" xfId="0" applyFont="true" applyBorder="true" applyAlignment="true" applyProtection="true">
      <alignment horizontal="center" vertical="center" textRotation="0" wrapText="true" indent="0" shrinkToFit="false"/>
      <protection locked="false" hidden="true"/>
    </xf>
    <xf numFmtId="164" fontId="9" fillId="0" borderId="40" xfId="0" applyFont="true" applyBorder="true" applyAlignment="true" applyProtection="true">
      <alignment horizontal="center" vertical="center" textRotation="0" wrapText="false" indent="0" shrinkToFit="false"/>
      <protection locked="true" hidden="true"/>
    </xf>
    <xf numFmtId="164" fontId="6" fillId="0" borderId="3" xfId="0" applyFont="true" applyBorder="true" applyAlignment="true" applyProtection="true">
      <alignment horizontal="center" vertical="center" textRotation="0" wrapText="false" indent="0" shrinkToFit="false"/>
      <protection locked="true" hidden="true"/>
    </xf>
    <xf numFmtId="164" fontId="6" fillId="2" borderId="3" xfId="0" applyFont="true" applyBorder="true" applyAlignment="true" applyProtection="true">
      <alignment horizontal="center" vertical="center" textRotation="0" wrapText="false" indent="0" shrinkToFit="false"/>
      <protection locked="true" hidden="true"/>
    </xf>
    <xf numFmtId="164" fontId="6" fillId="2" borderId="35" xfId="0" applyFont="true" applyBorder="true" applyAlignment="true" applyProtection="true">
      <alignment horizontal="center" vertical="center" textRotation="0" wrapText="false" indent="0" shrinkToFit="false"/>
      <protection locked="true" hidden="true"/>
    </xf>
    <xf numFmtId="164" fontId="6" fillId="2" borderId="29" xfId="0" applyFont="true" applyBorder="true" applyAlignment="true" applyProtection="true">
      <alignment horizontal="center" vertical="center" textRotation="0" wrapText="false" indent="0" shrinkToFit="false"/>
      <protection locked="true" hidden="true"/>
    </xf>
    <xf numFmtId="164" fontId="9" fillId="2" borderId="11" xfId="0" applyFont="true" applyBorder="true" applyAlignment="true" applyProtection="true">
      <alignment horizontal="center" vertical="center" textRotation="0" wrapText="false" indent="0" shrinkToFit="false"/>
      <protection locked="true" hidden="true"/>
    </xf>
    <xf numFmtId="164" fontId="9" fillId="2" borderId="12" xfId="0" applyFont="true" applyBorder="true" applyAlignment="true" applyProtection="true">
      <alignment horizontal="center" vertical="center" textRotation="0" wrapText="false" indent="0" shrinkToFit="false"/>
      <protection locked="true" hidden="true"/>
    </xf>
    <xf numFmtId="164" fontId="9" fillId="2" borderId="39" xfId="0" applyFont="true" applyBorder="true" applyAlignment="true" applyProtection="true">
      <alignment horizontal="center" vertical="center" textRotation="0" wrapText="false" indent="0" shrinkToFit="false"/>
      <protection locked="true" hidden="true"/>
    </xf>
    <xf numFmtId="164" fontId="9" fillId="2" borderId="35" xfId="0" applyFont="true" applyBorder="true" applyAlignment="true" applyProtection="true">
      <alignment horizontal="center" vertical="center" textRotation="0" wrapText="true" indent="0" shrinkToFit="false"/>
      <protection locked="true" hidden="true"/>
    </xf>
    <xf numFmtId="167" fontId="9" fillId="2" borderId="1" xfId="0" applyFont="true" applyBorder="true" applyAlignment="true" applyProtection="true">
      <alignment horizontal="general" vertical="center" textRotation="0" wrapText="false" indent="0" shrinkToFit="false"/>
      <protection locked="false" hidden="true"/>
    </xf>
    <xf numFmtId="167" fontId="9" fillId="2" borderId="13" xfId="0" applyFont="true" applyBorder="true" applyAlignment="true" applyProtection="true">
      <alignment horizontal="general" vertical="center" textRotation="0" wrapText="false" indent="0" shrinkToFit="false"/>
      <protection locked="false" hidden="true"/>
    </xf>
    <xf numFmtId="169" fontId="16" fillId="2" borderId="13" xfId="0" applyFont="true" applyBorder="true" applyAlignment="true" applyProtection="true">
      <alignment horizontal="center" vertical="center" textRotation="30" wrapText="false" indent="0" shrinkToFit="false"/>
      <protection locked="true" hidden="true"/>
    </xf>
    <xf numFmtId="164" fontId="0" fillId="2" borderId="13" xfId="0" applyFont="false" applyBorder="true" applyAlignment="true" applyProtection="false">
      <alignment horizontal="general" vertical="bottom" textRotation="0" wrapText="false" indent="0" shrinkToFit="false"/>
      <protection locked="true" hidden="false"/>
    </xf>
    <xf numFmtId="167" fontId="9" fillId="2" borderId="6" xfId="0" applyFont="true" applyBorder="true" applyAlignment="true" applyProtection="true">
      <alignment horizontal="general" vertical="center" textRotation="0" wrapText="false" indent="0" shrinkToFit="false"/>
      <protection locked="false" hidden="true"/>
    </xf>
    <xf numFmtId="169" fontId="16" fillId="2" borderId="6" xfId="0" applyFont="true" applyBorder="true" applyAlignment="true" applyProtection="true">
      <alignment horizontal="center" vertical="center" textRotation="30" wrapText="false" indent="0" shrinkToFit="false"/>
      <protection locked="true" hidden="true"/>
    </xf>
    <xf numFmtId="164" fontId="0" fillId="2" borderId="13" xfId="0" applyFont="false" applyBorder="true" applyAlignment="false" applyProtection="true">
      <alignment horizontal="general" vertical="bottom" textRotation="0" wrapText="false" indent="0" shrinkToFit="false"/>
      <protection locked="true" hidden="true"/>
    </xf>
    <xf numFmtId="167" fontId="9" fillId="2" borderId="30" xfId="0" applyFont="true" applyBorder="true" applyAlignment="true" applyProtection="true">
      <alignment horizontal="general" vertical="center" textRotation="0" wrapText="false" indent="0" shrinkToFit="false"/>
      <protection locked="false" hidden="true"/>
    </xf>
    <xf numFmtId="169" fontId="16" fillId="2" borderId="0" xfId="0" applyFont="true" applyBorder="true" applyAlignment="true" applyProtection="true">
      <alignment horizontal="center" vertical="center" textRotation="30" wrapText="false" indent="0" shrinkToFit="false"/>
      <protection locked="true" hidden="true"/>
    </xf>
    <xf numFmtId="169" fontId="16" fillId="2" borderId="36" xfId="0" applyFont="true" applyBorder="true" applyAlignment="true" applyProtection="true">
      <alignment horizontal="center" vertical="center" textRotation="30" wrapText="false" indent="0" shrinkToFit="false"/>
      <protection locked="true" hidden="true"/>
    </xf>
    <xf numFmtId="164" fontId="9" fillId="2" borderId="1" xfId="0" applyFont="true" applyBorder="true" applyAlignment="true" applyProtection="true">
      <alignment horizontal="left" vertical="center" textRotation="0" wrapText="true" indent="1" shrinkToFit="false"/>
      <protection locked="true" hidden="true"/>
    </xf>
    <xf numFmtId="167" fontId="9" fillId="2" borderId="16" xfId="0" applyFont="true" applyBorder="true" applyAlignment="true" applyProtection="true">
      <alignment horizontal="general" vertical="center" textRotation="0" wrapText="false" indent="0" shrinkToFit="false"/>
      <protection locked="false" hidden="true"/>
    </xf>
    <xf numFmtId="169" fontId="16" fillId="2" borderId="0" xfId="0" applyFont="true" applyBorder="true" applyAlignment="true" applyProtection="true">
      <alignment horizontal="center" vertical="center" textRotation="30" wrapText="false" indent="0" shrinkToFit="false"/>
      <protection locked="false" hidden="true"/>
    </xf>
    <xf numFmtId="167" fontId="9" fillId="2" borderId="17" xfId="0" applyFont="true" applyBorder="true" applyAlignment="true" applyProtection="true">
      <alignment horizontal="general" vertical="center" textRotation="0" wrapText="false" indent="0" shrinkToFit="false"/>
      <protection locked="false" hidden="true"/>
    </xf>
    <xf numFmtId="164" fontId="0" fillId="2" borderId="0" xfId="0" applyFont="false" applyBorder="true" applyAlignment="true" applyProtection="false">
      <alignment horizontal="general" vertical="bottom" textRotation="0" wrapText="false" indent="0" shrinkToFit="false"/>
      <protection locked="true" hidden="false"/>
    </xf>
    <xf numFmtId="169" fontId="16" fillId="2" borderId="13" xfId="0" applyFont="true" applyBorder="true" applyAlignment="true" applyProtection="true">
      <alignment horizontal="center" vertical="center" textRotation="30" wrapText="false" indent="0" shrinkToFit="false"/>
      <protection locked="false" hidden="true"/>
    </xf>
    <xf numFmtId="169" fontId="16" fillId="2" borderId="34" xfId="0" applyFont="true" applyBorder="true" applyAlignment="true" applyProtection="true">
      <alignment horizontal="center" vertical="center" textRotation="30" wrapText="false" indent="0" shrinkToFit="false"/>
      <protection locked="false" hidden="true"/>
    </xf>
    <xf numFmtId="169" fontId="16" fillId="2" borderId="36" xfId="0" applyFont="true" applyBorder="true" applyAlignment="true" applyProtection="true">
      <alignment horizontal="center" vertical="center" textRotation="30" wrapText="false" indent="0" shrinkToFit="false"/>
      <protection locked="false" hidden="true"/>
    </xf>
    <xf numFmtId="164" fontId="9" fillId="2" borderId="1" xfId="0" applyFont="true" applyBorder="true" applyAlignment="true" applyProtection="true">
      <alignment horizontal="left" vertical="center" textRotation="0" wrapText="false" indent="1" shrinkToFit="false"/>
      <protection locked="true" hidden="true"/>
    </xf>
    <xf numFmtId="169" fontId="16" fillId="2" borderId="6" xfId="0" applyFont="true" applyBorder="true" applyAlignment="true" applyProtection="true">
      <alignment horizontal="center" vertical="center" textRotation="30" wrapText="false" indent="0" shrinkToFit="false"/>
      <protection locked="false" hidden="true"/>
    </xf>
    <xf numFmtId="164" fontId="9" fillId="2" borderId="40" xfId="0" applyFont="true" applyBorder="true" applyAlignment="true" applyProtection="true">
      <alignment horizontal="center" vertical="center" textRotation="0" wrapText="true" indent="0" shrinkToFit="false"/>
      <protection locked="true" hidden="true"/>
    </xf>
    <xf numFmtId="164" fontId="9" fillId="2" borderId="13" xfId="0" applyFont="true" applyBorder="true" applyAlignment="true" applyProtection="true">
      <alignment horizontal="general" vertical="bottom" textRotation="0" wrapText="false" indent="0" shrinkToFit="false"/>
      <protection locked="true" hidden="true"/>
    </xf>
    <xf numFmtId="164" fontId="9" fillId="2" borderId="6" xfId="0" applyFont="true" applyBorder="true" applyAlignment="true" applyProtection="true">
      <alignment horizontal="general" vertical="bottom" textRotation="0" wrapText="false" indent="0" shrinkToFit="false"/>
      <protection locked="true" hidden="true"/>
    </xf>
    <xf numFmtId="164" fontId="9" fillId="2" borderId="39" xfId="0" applyFont="true" applyBorder="true" applyAlignment="true" applyProtection="true">
      <alignment horizontal="general" vertical="bottom" textRotation="0" wrapText="false" indent="0" shrinkToFit="false"/>
      <protection locked="true" hidden="true"/>
    </xf>
    <xf numFmtId="164" fontId="9" fillId="2" borderId="40" xfId="0" applyFont="true" applyBorder="true" applyAlignment="true" applyProtection="true">
      <alignment horizontal="center" vertical="center" textRotation="0" wrapText="false" indent="0" shrinkToFit="false"/>
      <protection locked="true" hidden="true"/>
    </xf>
    <xf numFmtId="164" fontId="9" fillId="2" borderId="0" xfId="0" applyFont="true" applyBorder="true" applyAlignment="true" applyProtection="true">
      <alignment horizontal="general" vertical="bottom" textRotation="0" wrapText="false" indent="0" shrinkToFit="false"/>
      <protection locked="true" hidden="true"/>
    </xf>
    <xf numFmtId="167" fontId="9" fillId="2" borderId="34" xfId="0" applyFont="true" applyBorder="true" applyAlignment="true" applyProtection="true">
      <alignment horizontal="general" vertical="center" textRotation="0" wrapText="false" indent="0" shrinkToFit="false"/>
      <protection locked="false" hidden="true"/>
    </xf>
    <xf numFmtId="164" fontId="9" fillId="2" borderId="11" xfId="0" applyFont="true" applyBorder="true" applyAlignment="true" applyProtection="true">
      <alignment horizontal="general" vertical="bottom" textRotation="0" wrapText="false" indent="0" shrinkToFit="false"/>
      <protection locked="true" hidden="true"/>
    </xf>
    <xf numFmtId="164" fontId="9" fillId="2" borderId="36" xfId="0" applyFont="true" applyBorder="true" applyAlignment="true" applyProtection="true">
      <alignment horizontal="general" vertical="bottom" textRotation="0" wrapText="false" indent="0" shrinkToFit="false"/>
      <protection locked="true" hidden="true"/>
    </xf>
    <xf numFmtId="164" fontId="9" fillId="2" borderId="35" xfId="0" applyFont="true" applyBorder="true" applyAlignment="true" applyProtection="true">
      <alignment horizontal="left" vertical="center" textRotation="0" wrapText="false" indent="0" shrinkToFit="false"/>
      <protection locked="true" hidden="true"/>
    </xf>
    <xf numFmtId="167" fontId="15" fillId="2" borderId="5" xfId="0" applyFont="true" applyBorder="true" applyAlignment="true" applyProtection="true">
      <alignment horizontal="general" vertical="center" textRotation="0" wrapText="false" indent="0" shrinkToFit="false"/>
      <protection locked="false" hidden="true"/>
    </xf>
    <xf numFmtId="167" fontId="15" fillId="2" borderId="6" xfId="0" applyFont="true" applyBorder="true" applyAlignment="true" applyProtection="true">
      <alignment horizontal="general" vertical="center" textRotation="0" wrapText="false" indent="0" shrinkToFit="false"/>
      <protection locked="false" hidden="true"/>
    </xf>
    <xf numFmtId="167" fontId="15" fillId="2" borderId="6" xfId="0" applyFont="true" applyBorder="true" applyAlignment="true" applyProtection="true">
      <alignment horizontal="general" vertical="center" textRotation="0" wrapText="false" indent="0" shrinkToFit="false"/>
      <protection locked="true" hidden="true"/>
    </xf>
    <xf numFmtId="167" fontId="15" fillId="2" borderId="7" xfId="0" applyFont="true" applyBorder="true" applyAlignment="true" applyProtection="true">
      <alignment horizontal="general" vertical="center" textRotation="0" wrapText="false" indent="0" shrinkToFit="false"/>
      <protection locked="false" hidden="true"/>
    </xf>
    <xf numFmtId="164" fontId="0" fillId="2" borderId="6" xfId="0" applyFont="false" applyBorder="true" applyAlignment="true" applyProtection="true">
      <alignment horizontal="general" vertical="bottom" textRotation="0" wrapText="false" indent="0" shrinkToFit="false"/>
      <protection locked="true" hidden="true"/>
    </xf>
    <xf numFmtId="164" fontId="9" fillId="2" borderId="31" xfId="0" applyFont="true" applyBorder="true" applyAlignment="true" applyProtection="true">
      <alignment horizontal="general" vertical="bottom" textRotation="0" wrapText="false" indent="0" shrinkToFit="false"/>
      <protection locked="true" hidden="true"/>
    </xf>
    <xf numFmtId="164" fontId="9" fillId="2" borderId="40" xfId="0" applyFont="true" applyBorder="true" applyAlignment="true" applyProtection="true">
      <alignment horizontal="left" vertical="center" textRotation="0" wrapText="false" indent="1" shrinkToFit="false"/>
      <protection locked="true" hidden="true"/>
    </xf>
    <xf numFmtId="167" fontId="15" fillId="2" borderId="1" xfId="0" applyFont="true" applyBorder="true" applyAlignment="true" applyProtection="true">
      <alignment horizontal="general" vertical="center" textRotation="0" wrapText="false" indent="0" shrinkToFit="false"/>
      <protection locked="false" hidden="true"/>
    </xf>
    <xf numFmtId="167" fontId="15" fillId="2" borderId="13" xfId="0" applyFont="true" applyBorder="true" applyAlignment="true" applyProtection="true">
      <alignment horizontal="general" vertical="center" textRotation="0" wrapText="false" indent="0" shrinkToFit="false"/>
      <protection locked="false" hidden="true"/>
    </xf>
    <xf numFmtId="164" fontId="9" fillId="2" borderId="58" xfId="0" applyFont="true" applyBorder="true" applyAlignment="true" applyProtection="true">
      <alignment horizontal="left" vertical="center" textRotation="0" wrapText="true" indent="1" shrinkToFit="false"/>
      <protection locked="true" hidden="true"/>
    </xf>
    <xf numFmtId="167" fontId="15" fillId="2" borderId="59" xfId="0" applyFont="true" applyBorder="true" applyAlignment="true" applyProtection="true">
      <alignment horizontal="general" vertical="center" textRotation="0" wrapText="false" indent="0" shrinkToFit="false"/>
      <protection locked="false" hidden="true"/>
    </xf>
    <xf numFmtId="167" fontId="15" fillId="2" borderId="60" xfId="0" applyFont="true" applyBorder="true" applyAlignment="true" applyProtection="true">
      <alignment horizontal="general" vertical="center" textRotation="0" wrapText="false" indent="0" shrinkToFit="false"/>
      <protection locked="false" hidden="true"/>
    </xf>
    <xf numFmtId="167" fontId="15" fillId="2" borderId="60" xfId="0" applyFont="true" applyBorder="true" applyAlignment="true" applyProtection="true">
      <alignment horizontal="general" vertical="center" textRotation="0" wrapText="false" indent="0" shrinkToFit="false"/>
      <protection locked="true" hidden="true"/>
    </xf>
    <xf numFmtId="167" fontId="15" fillId="2" borderId="61" xfId="0" applyFont="true" applyBorder="true" applyAlignment="true" applyProtection="true">
      <alignment horizontal="general" vertical="center" textRotation="0" wrapText="false" indent="0" shrinkToFit="false"/>
      <protection locked="false" hidden="true"/>
    </xf>
    <xf numFmtId="164" fontId="0" fillId="2" borderId="60" xfId="0" applyFont="false" applyBorder="true" applyAlignment="true" applyProtection="true">
      <alignment horizontal="general" vertical="bottom" textRotation="0" wrapText="false" indent="0" shrinkToFit="false"/>
      <protection locked="true" hidden="true"/>
    </xf>
    <xf numFmtId="164" fontId="0" fillId="2" borderId="60" xfId="0" applyFont="false" applyBorder="true" applyAlignment="false" applyProtection="true">
      <alignment horizontal="general" vertical="bottom" textRotation="0" wrapText="false" indent="0" shrinkToFit="false"/>
      <protection locked="true" hidden="true"/>
    </xf>
    <xf numFmtId="167" fontId="9" fillId="2" borderId="62" xfId="0" applyFont="true" applyBorder="true" applyAlignment="true" applyProtection="true">
      <alignment horizontal="general" vertical="center" textRotation="0" wrapText="false" indent="0" shrinkToFit="false"/>
      <protection locked="false" hidden="true"/>
    </xf>
    <xf numFmtId="167" fontId="9" fillId="2" borderId="63" xfId="0" applyFont="true" applyBorder="true" applyAlignment="true" applyProtection="true">
      <alignment horizontal="general" vertical="center" textRotation="0" wrapText="false" indent="0" shrinkToFit="false"/>
      <protection locked="false" hidden="true"/>
    </xf>
    <xf numFmtId="167" fontId="9" fillId="2" borderId="60" xfId="0" applyFont="true" applyBorder="true" applyAlignment="true" applyProtection="true">
      <alignment horizontal="general" vertical="center" textRotation="0" wrapText="false" indent="0" shrinkToFit="false"/>
      <protection locked="false" hidden="true"/>
    </xf>
    <xf numFmtId="167" fontId="9" fillId="2" borderId="61" xfId="0" applyFont="true" applyBorder="true" applyAlignment="true" applyProtection="true">
      <alignment horizontal="general" vertical="center" textRotation="0" wrapText="false" indent="0" shrinkToFit="false"/>
      <protection locked="false" hidden="true"/>
    </xf>
    <xf numFmtId="164" fontId="9" fillId="2" borderId="60" xfId="0" applyFont="true" applyBorder="true" applyAlignment="false" applyProtection="true">
      <alignment horizontal="general" vertical="bottom" textRotation="0" wrapText="false" indent="0" shrinkToFit="false"/>
      <protection locked="true" hidden="true"/>
    </xf>
    <xf numFmtId="164" fontId="9" fillId="2" borderId="64" xfId="0" applyFont="true" applyBorder="true" applyAlignment="true" applyProtection="true">
      <alignment horizontal="left" vertical="top" textRotation="0" wrapText="true" indent="1" shrinkToFit="false"/>
      <protection locked="true" hidden="true"/>
    </xf>
    <xf numFmtId="164" fontId="0" fillId="2" borderId="65" xfId="0" applyFont="true" applyBorder="true" applyAlignment="true" applyProtection="true">
      <alignment horizontal="left" vertical="bottom" textRotation="0" wrapText="false" indent="0" shrinkToFit="false"/>
      <protection locked="true" hidden="true"/>
    </xf>
    <xf numFmtId="164" fontId="0" fillId="2" borderId="56" xfId="0" applyFont="false" applyBorder="true" applyAlignment="true" applyProtection="true">
      <alignment horizontal="left" vertical="bottom" textRotation="0" wrapText="false" indent="0" shrinkToFit="false"/>
      <protection locked="true" hidden="true"/>
    </xf>
    <xf numFmtId="164" fontId="0" fillId="2" borderId="11" xfId="0" applyFont="false" applyBorder="true" applyAlignment="true" applyProtection="true">
      <alignment horizontal="left" vertical="bottom" textRotation="0" wrapText="false" indent="0" shrinkToFit="false"/>
      <protection locked="true" hidden="true"/>
    </xf>
    <xf numFmtId="164" fontId="0" fillId="2" borderId="26" xfId="0" applyFont="false" applyBorder="true" applyAlignment="true" applyProtection="true">
      <alignment horizontal="left" vertical="bottom" textRotation="0" wrapText="false" indent="0" shrinkToFit="false"/>
      <protection locked="true" hidden="true"/>
    </xf>
    <xf numFmtId="164" fontId="0" fillId="2" borderId="11" xfId="0" applyFont="false" applyBorder="true" applyAlignment="true" applyProtection="true">
      <alignment horizontal="left" vertical="bottom" textRotation="0" wrapText="false" indent="0" shrinkToFit="false"/>
      <protection locked="false" hidden="true"/>
    </xf>
    <xf numFmtId="164" fontId="0" fillId="2" borderId="26" xfId="0" applyFont="false" applyBorder="true" applyAlignment="true" applyProtection="true">
      <alignment horizontal="left" vertical="bottom" textRotation="0" wrapText="false" indent="0" shrinkToFit="false"/>
      <protection locked="false" hidden="true"/>
    </xf>
    <xf numFmtId="164" fontId="0" fillId="2" borderId="56" xfId="0" applyFont="false" applyBorder="true" applyAlignment="true" applyProtection="true">
      <alignment horizontal="left" vertical="bottom" textRotation="0" wrapText="false" indent="0" shrinkToFit="false"/>
      <protection locked="false" hidden="true"/>
    </xf>
    <xf numFmtId="164" fontId="0" fillId="2" borderId="20" xfId="0" applyFont="true" applyBorder="true" applyAlignment="true" applyProtection="true">
      <alignment horizontal="left" vertical="bottom" textRotation="0" wrapText="false" indent="0" shrinkToFit="false"/>
      <protection locked="false" hidden="true"/>
    </xf>
    <xf numFmtId="164" fontId="0" fillId="2" borderId="21" xfId="0" applyFont="false" applyBorder="true" applyAlignment="true" applyProtection="true">
      <alignment horizontal="left" vertical="bottom" textRotation="0" wrapText="false" indent="0" shrinkToFit="false"/>
      <protection locked="false" hidden="true"/>
    </xf>
    <xf numFmtId="164" fontId="9" fillId="2" borderId="9" xfId="0" applyFont="true" applyBorder="true" applyAlignment="true" applyProtection="true">
      <alignment horizontal="left" vertical="bottom" textRotation="0" wrapText="true" indent="1" shrinkToFit="false"/>
      <protection locked="true" hidden="true"/>
    </xf>
    <xf numFmtId="164" fontId="0" fillId="2" borderId="1" xfId="0" applyFont="true" applyBorder="true" applyAlignment="true" applyProtection="true">
      <alignment horizontal="left" vertical="bottom" textRotation="0" wrapText="false" indent="0" shrinkToFit="false"/>
      <protection locked="true" hidden="true"/>
    </xf>
    <xf numFmtId="164" fontId="0" fillId="2" borderId="13" xfId="0" applyFont="false" applyBorder="true" applyAlignment="true" applyProtection="true">
      <alignment horizontal="left" vertical="bottom" textRotation="0" wrapText="false" indent="0" shrinkToFit="false"/>
      <protection locked="true" hidden="true"/>
    </xf>
    <xf numFmtId="164" fontId="0" fillId="2" borderId="2" xfId="0" applyFont="false" applyBorder="true" applyAlignment="true" applyProtection="true">
      <alignment horizontal="left" vertical="bottom" textRotation="0" wrapText="false" indent="0" shrinkToFit="false"/>
      <protection locked="true" hidden="true"/>
    </xf>
    <xf numFmtId="164" fontId="0" fillId="2" borderId="2" xfId="0" applyFont="false" applyBorder="true" applyAlignment="true" applyProtection="true">
      <alignment horizontal="left" vertical="bottom" textRotation="0" wrapText="false" indent="0" shrinkToFit="false"/>
      <protection locked="false" hidden="true"/>
    </xf>
    <xf numFmtId="164" fontId="0" fillId="2" borderId="13" xfId="0" applyFont="false" applyBorder="true" applyAlignment="true" applyProtection="true">
      <alignment horizontal="left" vertical="bottom" textRotation="0" wrapText="false" indent="0" shrinkToFit="false"/>
      <protection locked="false" hidden="true"/>
    </xf>
    <xf numFmtId="164" fontId="0" fillId="2" borderId="40" xfId="0" applyFont="true" applyBorder="true" applyAlignment="true" applyProtection="true">
      <alignment horizontal="left" vertical="bottom" textRotation="0" wrapText="false" indent="0" shrinkToFit="false"/>
      <protection locked="false" hidden="true"/>
    </xf>
    <xf numFmtId="164" fontId="0" fillId="2" borderId="36" xfId="0" applyFont="false" applyBorder="true" applyAlignment="true" applyProtection="true">
      <alignment horizontal="left" vertical="bottom" textRotation="0" wrapText="false" indent="0" shrinkToFit="false"/>
      <protection locked="false" hidden="true"/>
    </xf>
    <xf numFmtId="164" fontId="6" fillId="2" borderId="13" xfId="0" applyFont="true" applyBorder="true" applyAlignment="true" applyProtection="true">
      <alignment horizontal="center" vertical="center" textRotation="0" wrapText="true" indent="0" shrinkToFit="false"/>
      <protection locked="true" hidden="true"/>
    </xf>
    <xf numFmtId="164" fontId="6" fillId="2" borderId="2" xfId="0" applyFont="true" applyBorder="true" applyAlignment="false" applyProtection="true">
      <alignment horizontal="general" vertical="bottom" textRotation="0" wrapText="false" indent="0" shrinkToFit="false"/>
      <protection locked="false" hidden="true"/>
    </xf>
    <xf numFmtId="175" fontId="6" fillId="2" borderId="13" xfId="0" applyFont="true" applyBorder="true" applyAlignment="true" applyProtection="true">
      <alignment horizontal="center" vertical="bottom" textRotation="0" wrapText="true" indent="0" shrinkToFit="false"/>
      <protection locked="false" hidden="true"/>
    </xf>
    <xf numFmtId="164" fontId="6" fillId="2" borderId="13" xfId="0" applyFont="true" applyBorder="true" applyAlignment="false" applyProtection="true">
      <alignment horizontal="general" vertical="bottom" textRotation="0" wrapText="false" indent="0" shrinkToFit="false"/>
      <protection locked="false" hidden="true"/>
    </xf>
    <xf numFmtId="175" fontId="6" fillId="2" borderId="2" xfId="0" applyFont="true" applyBorder="true" applyAlignment="true" applyProtection="true">
      <alignment horizontal="center" vertical="bottom" textRotation="0" wrapText="true" indent="0" shrinkToFit="false"/>
      <protection locked="false" hidden="true"/>
    </xf>
    <xf numFmtId="164" fontId="0" fillId="2" borderId="50" xfId="0" applyFont="true" applyBorder="true" applyAlignment="true" applyProtection="true">
      <alignment horizontal="left" vertical="bottom" textRotation="0" wrapText="false" indent="0" shrinkToFit="false"/>
      <protection locked="false" hidden="true"/>
    </xf>
    <xf numFmtId="164" fontId="0" fillId="2" borderId="52" xfId="0" applyFont="false" applyBorder="true" applyAlignment="true" applyProtection="true">
      <alignment horizontal="left" vertical="bottom" textRotation="0" wrapText="false" indent="0" shrinkToFit="false"/>
      <protection locked="false" hidden="true"/>
    </xf>
    <xf numFmtId="174" fontId="26" fillId="3" borderId="3" xfId="0" applyFont="true" applyBorder="true" applyAlignment="true" applyProtection="false">
      <alignment horizontal="center" vertical="center" textRotation="90" wrapText="false" indent="0" shrinkToFit="false"/>
      <protection locked="true" hidden="false"/>
    </xf>
    <xf numFmtId="176" fontId="26" fillId="3" borderId="3" xfId="0" applyFont="true" applyBorder="true" applyAlignment="true" applyProtection="false">
      <alignment horizontal="center" vertical="center" textRotation="0" wrapText="false" indent="0" shrinkToFit="false"/>
      <protection locked="true" hidden="false"/>
    </xf>
    <xf numFmtId="176" fontId="26" fillId="3" borderId="3" xfId="0" applyFont="true" applyBorder="true" applyAlignment="true" applyProtection="false">
      <alignment horizontal="center" vertical="center" textRotation="90" wrapText="false" indent="0" shrinkToFit="false"/>
      <protection locked="true" hidden="false"/>
    </xf>
    <xf numFmtId="174" fontId="27" fillId="4" borderId="3" xfId="0" applyFont="true" applyBorder="true" applyAlignment="false" applyProtection="false">
      <alignment horizontal="general" vertical="bottom" textRotation="0" wrapText="false" indent="0" shrinkToFit="false"/>
      <protection locked="true" hidden="false"/>
    </xf>
    <xf numFmtId="176" fontId="27" fillId="4" borderId="3" xfId="0" applyFont="true" applyBorder="true" applyAlignment="false" applyProtection="false">
      <alignment horizontal="general" vertical="bottom" textRotation="0" wrapText="false" indent="0" shrinkToFit="false"/>
      <protection locked="true" hidden="false"/>
    </xf>
    <xf numFmtId="165" fontId="6" fillId="0" borderId="0" xfId="20" applyFont="true" applyBorder="false" applyAlignment="false" applyProtection="false">
      <alignment horizontal="general" vertical="bottom" textRotation="0" wrapText="false" indent="0" shrinkToFit="false"/>
      <protection locked="true" hidden="false"/>
    </xf>
    <xf numFmtId="165" fontId="4" fillId="0" borderId="0" xfId="20" applyFont="true" applyBorder="false" applyAlignment="false" applyProtection="false">
      <alignment horizontal="general" vertical="bottom" textRotation="0" wrapText="false" indent="0" shrinkToFit="false"/>
      <protection locked="true" hidden="false"/>
    </xf>
    <xf numFmtId="177" fontId="6" fillId="0" borderId="53" xfId="20" applyFont="true" applyBorder="true" applyAlignment="true" applyProtection="false">
      <alignment horizontal="center" vertical="center" textRotation="0" wrapText="false" indent="0" shrinkToFit="false"/>
      <protection locked="true" hidden="false"/>
    </xf>
    <xf numFmtId="178" fontId="6" fillId="0" borderId="66" xfId="20" applyFont="true" applyBorder="true" applyAlignment="true" applyProtection="false">
      <alignment horizontal="center" vertical="center" textRotation="0" wrapText="true" indent="0" shrinkToFit="false"/>
      <protection locked="true" hidden="false"/>
    </xf>
    <xf numFmtId="173" fontId="6" fillId="0" borderId="66" xfId="20" applyFont="true" applyBorder="true" applyAlignment="true" applyProtection="false">
      <alignment horizontal="center" vertical="center" textRotation="0" wrapText="true" indent="0" shrinkToFit="false"/>
      <protection locked="true" hidden="false"/>
    </xf>
    <xf numFmtId="179" fontId="6" fillId="0" borderId="66" xfId="20" applyFont="true" applyBorder="true" applyAlignment="true" applyProtection="false">
      <alignment horizontal="center" vertical="center" textRotation="0" wrapText="true" indent="0" shrinkToFit="false"/>
      <protection locked="true" hidden="false"/>
    </xf>
    <xf numFmtId="179" fontId="6" fillId="0" borderId="67" xfId="20" applyFont="true" applyBorder="true" applyAlignment="true" applyProtection="false">
      <alignment horizontal="center" vertical="center" textRotation="0" wrapText="true" indent="0" shrinkToFit="false"/>
      <protection locked="true" hidden="false"/>
    </xf>
    <xf numFmtId="165" fontId="6" fillId="0" borderId="0" xfId="20" applyFont="true" applyBorder="true" applyAlignment="false" applyProtection="false">
      <alignment horizontal="general" vertical="bottom" textRotation="0" wrapText="false" indent="0" shrinkToFit="false"/>
      <protection locked="true" hidden="false"/>
    </xf>
    <xf numFmtId="177" fontId="6" fillId="0" borderId="0" xfId="20" applyFont="true" applyBorder="true" applyAlignment="true" applyProtection="false">
      <alignment horizontal="center" vertical="center" textRotation="0" wrapText="false" indent="0" shrinkToFit="false"/>
      <protection locked="true" hidden="false"/>
    </xf>
    <xf numFmtId="177" fontId="6" fillId="0" borderId="0" xfId="20" applyFont="true" applyBorder="true" applyAlignment="true" applyProtection="false">
      <alignment horizontal="center" vertical="center" textRotation="0" wrapText="true" indent="0" shrinkToFit="false"/>
      <protection locked="true" hidden="false"/>
    </xf>
    <xf numFmtId="165" fontId="6" fillId="5" borderId="0" xfId="20" applyFont="true" applyBorder="false" applyAlignment="false" applyProtection="false">
      <alignment horizontal="general" vertical="bottom" textRotation="0" wrapText="false" indent="0" shrinkToFit="false"/>
      <protection locked="true" hidden="false"/>
    </xf>
    <xf numFmtId="180" fontId="6" fillId="0" borderId="0" xfId="20" applyFont="true" applyBorder="true" applyAlignment="true" applyProtection="false">
      <alignment horizontal="center" vertical="bottom" textRotation="0" wrapText="false" indent="0" shrinkToFit="false"/>
      <protection locked="true" hidden="false"/>
    </xf>
    <xf numFmtId="171" fontId="27" fillId="0" borderId="0" xfId="20" applyFont="true" applyBorder="true" applyAlignment="true" applyProtection="false">
      <alignment horizontal="center" vertical="bottom" textRotation="0" wrapText="false" indent="0" shrinkToFit="false"/>
      <protection locked="true" hidden="false"/>
    </xf>
    <xf numFmtId="165" fontId="26" fillId="0" borderId="0" xfId="20" applyFont="true" applyBorder="false" applyAlignment="true" applyProtection="false">
      <alignment horizontal="center" vertical="bottom" textRotation="0" wrapText="true" indent="0" shrinkToFit="false"/>
      <protection locked="true" hidden="false"/>
    </xf>
    <xf numFmtId="165" fontId="28" fillId="0" borderId="0" xfId="20" applyFont="true" applyBorder="false" applyAlignment="true" applyProtection="false">
      <alignment horizontal="center" vertical="bottom" textRotation="0" wrapText="true" indent="0" shrinkToFit="false"/>
      <protection locked="true" hidden="false"/>
    </xf>
    <xf numFmtId="177" fontId="6" fillId="0" borderId="28" xfId="20" applyFont="true" applyBorder="true" applyAlignment="true" applyProtection="false">
      <alignment horizontal="center" vertical="bottom" textRotation="0" wrapText="false" indent="0" shrinkToFit="false"/>
      <protection locked="true" hidden="false"/>
    </xf>
    <xf numFmtId="178" fontId="6" fillId="0" borderId="16" xfId="20" applyFont="true" applyBorder="true" applyAlignment="true" applyProtection="false">
      <alignment horizontal="center" vertical="bottom" textRotation="0" wrapText="false" indent="0" shrinkToFit="false"/>
      <protection locked="true" hidden="false"/>
    </xf>
    <xf numFmtId="173" fontId="6" fillId="0" borderId="16" xfId="20" applyFont="true" applyBorder="true" applyAlignment="false" applyProtection="false">
      <alignment horizontal="general" vertical="bottom" textRotation="0" wrapText="false" indent="0" shrinkToFit="false"/>
      <protection locked="true" hidden="false"/>
    </xf>
    <xf numFmtId="179" fontId="6" fillId="0" borderId="16" xfId="20" applyFont="true" applyBorder="true" applyAlignment="true" applyProtection="false">
      <alignment horizontal="center" vertical="bottom" textRotation="0" wrapText="false" indent="0" shrinkToFit="false"/>
      <protection locked="true" hidden="false"/>
    </xf>
    <xf numFmtId="179" fontId="6" fillId="0" borderId="68" xfId="20" applyFont="true" applyBorder="true" applyAlignment="true" applyProtection="false">
      <alignment horizontal="center" vertical="bottom" textRotation="0" wrapText="false" indent="0" shrinkToFit="false"/>
      <protection locked="true" hidden="false"/>
    </xf>
    <xf numFmtId="173" fontId="6" fillId="0" borderId="8" xfId="20" applyFont="true" applyBorder="true" applyAlignment="false" applyProtection="false">
      <alignment horizontal="general" vertical="bottom" textRotation="0" wrapText="false" indent="0" shrinkToFit="false"/>
      <protection locked="true" hidden="false"/>
    </xf>
    <xf numFmtId="179" fontId="6" fillId="0" borderId="8" xfId="20" applyFont="true" applyBorder="true" applyAlignment="true" applyProtection="false">
      <alignment horizontal="center" vertical="bottom" textRotation="0" wrapText="false" indent="0" shrinkToFit="false"/>
      <protection locked="true" hidden="false"/>
    </xf>
    <xf numFmtId="179" fontId="6" fillId="0" borderId="34" xfId="20" applyFont="true" applyBorder="true" applyAlignment="true" applyProtection="false">
      <alignment horizontal="center" vertical="bottom" textRotation="0" wrapText="false" indent="0" shrinkToFit="false"/>
      <protection locked="true" hidden="false"/>
    </xf>
    <xf numFmtId="165" fontId="6" fillId="0" borderId="34" xfId="20" applyFont="true" applyBorder="true" applyAlignment="false" applyProtection="false">
      <alignment horizontal="general" vertical="bottom" textRotation="0" wrapText="false" indent="0" shrinkToFit="false"/>
      <protection locked="true" hidden="false"/>
    </xf>
    <xf numFmtId="165" fontId="6" fillId="0" borderId="37" xfId="20" applyFont="true" applyBorder="true" applyAlignment="false" applyProtection="false">
      <alignment horizontal="general" vertical="bottom" textRotation="0" wrapText="false" indent="0" shrinkToFit="false"/>
      <protection locked="true" hidden="false"/>
    </xf>
    <xf numFmtId="165" fontId="6" fillId="0" borderId="8" xfId="2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Ista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F8F8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10</xdr:col>
      <xdr:colOff>167760</xdr:colOff>
      <xdr:row>27</xdr:row>
      <xdr:rowOff>15120</xdr:rowOff>
    </xdr:from>
    <xdr:to>
      <xdr:col>12</xdr:col>
      <xdr:colOff>68400</xdr:colOff>
      <xdr:row>35</xdr:row>
      <xdr:rowOff>37800</xdr:rowOff>
    </xdr:to>
    <xdr:pic>
      <xdr:nvPicPr>
        <xdr:cNvPr id="0" name="Picture 10" descr=""/>
        <xdr:cNvPicPr/>
      </xdr:nvPicPr>
      <xdr:blipFill>
        <a:blip r:embed="rId1"/>
        <a:stretch/>
      </xdr:blipFill>
      <xdr:spPr>
        <a:xfrm>
          <a:off x="2586960" y="6406560"/>
          <a:ext cx="384840" cy="1365480"/>
        </a:xfrm>
        <a:prstGeom prst="rect">
          <a:avLst/>
        </a:prstGeom>
        <a:ln w="0">
          <a:noFill/>
        </a:ln>
      </xdr:spPr>
    </xdr:pic>
    <xdr:clientData/>
  </xdr:twoCellAnchor>
  <xdr:twoCellAnchor editAs="twoCell">
    <xdr:from>
      <xdr:col>28</xdr:col>
      <xdr:colOff>0</xdr:colOff>
      <xdr:row>2</xdr:row>
      <xdr:rowOff>0</xdr:rowOff>
    </xdr:from>
    <xdr:to>
      <xdr:col>28</xdr:col>
      <xdr:colOff>1760040</xdr:colOff>
      <xdr:row>10</xdr:row>
      <xdr:rowOff>7200</xdr:rowOff>
    </xdr:to>
    <xdr:sp>
      <xdr:nvSpPr>
        <xdr:cNvPr id="1" name="Forme 11"/>
        <xdr:cNvSpPr/>
      </xdr:nvSpPr>
      <xdr:spPr>
        <a:xfrm>
          <a:off x="7816320" y="695160"/>
          <a:ext cx="1760040" cy="2369520"/>
        </a:xfrm>
        <a:custGeom>
          <a:avLst/>
          <a:gdLst>
            <a:gd name="textAreaLeft" fmla="*/ 0 w 1760040"/>
            <a:gd name="textAreaRight" fmla="*/ 1760400 w 1760040"/>
            <a:gd name="textAreaTop" fmla="*/ 0 h 2369520"/>
            <a:gd name="textAreaBottom" fmla="*/ 2369880 h 2369520"/>
          </a:gdLst>
          <a:ahLst/>
          <a:rect l="textAreaLeft" t="textAreaTop" r="textAreaRight" b="textAreaBottom"/>
          <a:pathLst>
            <a:path w="199" h="249">
              <a:moveTo>
                <a:pt x="199" y="0"/>
              </a:moveTo>
              <a:lnTo>
                <a:pt x="0" y="249"/>
              </a:lnTo>
            </a:path>
          </a:pathLst>
        </a:custGeom>
        <a:noFill/>
        <a:ln cap="sq" w="9360">
          <a:solidFill>
            <a:srgbClr val="000000"/>
          </a:solidFill>
          <a:roun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2</xdr:row>
      <xdr:rowOff>0</xdr:rowOff>
    </xdr:from>
    <xdr:to>
      <xdr:col>1</xdr:col>
      <xdr:colOff>601560</xdr:colOff>
      <xdr:row>5</xdr:row>
      <xdr:rowOff>37800</xdr:rowOff>
    </xdr:to>
    <xdr:sp>
      <xdr:nvSpPr>
        <xdr:cNvPr id="2" name="Forme 1"/>
        <xdr:cNvSpPr/>
      </xdr:nvSpPr>
      <xdr:spPr>
        <a:xfrm>
          <a:off x="0" y="504720"/>
          <a:ext cx="884160" cy="685440"/>
        </a:xfrm>
        <a:custGeom>
          <a:avLst/>
          <a:gdLst>
            <a:gd name="textAreaLeft" fmla="*/ 0 w 884160"/>
            <a:gd name="textAreaRight" fmla="*/ 884520 w 884160"/>
            <a:gd name="textAreaTop" fmla="*/ 0 h 685440"/>
            <a:gd name="textAreaBottom" fmla="*/ 685800 h 685440"/>
          </a:gdLst>
          <a:ahLst/>
          <a:rect l="textAreaLeft" t="textAreaTop" r="textAreaRight" b="textAreaBottom"/>
          <a:pathLst>
            <a:path w="98" h="72">
              <a:moveTo>
                <a:pt x="98" y="72"/>
              </a:moveTo>
              <a:lnTo>
                <a:pt x="0" y="0"/>
              </a:lnTo>
            </a:path>
          </a:pathLst>
        </a:custGeom>
        <a:noFill/>
        <a:ln cap="sq" w="9360">
          <a:solidFill>
            <a:srgbClr val="000000"/>
          </a:solidFill>
          <a:round/>
        </a:ln>
      </xdr:spPr>
      <xdr:style>
        <a:lnRef idx="0"/>
        <a:fillRef idx="0"/>
        <a:effectRef idx="0"/>
        <a:fontRef idx="minor"/>
      </xdr:style>
    </xdr:sp>
    <xdr:clientData/>
  </xdr:twoCellAnchor>
  <xdr:twoCellAnchor editAs="twoCell">
    <xdr:from>
      <xdr:col>12</xdr:col>
      <xdr:colOff>0</xdr:colOff>
      <xdr:row>2</xdr:row>
      <xdr:rowOff>0</xdr:rowOff>
    </xdr:from>
    <xdr:to>
      <xdr:col>15</xdr:col>
      <xdr:colOff>441720</xdr:colOff>
      <xdr:row>5</xdr:row>
      <xdr:rowOff>37800</xdr:rowOff>
    </xdr:to>
    <xdr:sp>
      <xdr:nvSpPr>
        <xdr:cNvPr id="3" name="Forme 2"/>
        <xdr:cNvSpPr/>
      </xdr:nvSpPr>
      <xdr:spPr>
        <a:xfrm>
          <a:off x="3195360" y="504720"/>
          <a:ext cx="1046880" cy="685440"/>
        </a:xfrm>
        <a:custGeom>
          <a:avLst/>
          <a:gdLst>
            <a:gd name="textAreaLeft" fmla="*/ 0 w 1046880"/>
            <a:gd name="textAreaRight" fmla="*/ 1047240 w 1046880"/>
            <a:gd name="textAreaTop" fmla="*/ 0 h 685440"/>
            <a:gd name="textAreaBottom" fmla="*/ 685800 h 685440"/>
          </a:gdLst>
          <a:ahLst/>
          <a:rect l="textAreaLeft" t="textAreaTop" r="textAreaRight" b="textAreaBottom"/>
          <a:pathLst>
            <a:path w="115" h="72">
              <a:moveTo>
                <a:pt x="115" y="72"/>
              </a:moveTo>
              <a:lnTo>
                <a:pt x="0" y="0"/>
              </a:lnTo>
            </a:path>
          </a:pathLst>
        </a:custGeom>
        <a:noFill/>
        <a:ln cap="sq" w="9360">
          <a:solidFill>
            <a:srgbClr val="000000"/>
          </a:solidFill>
          <a:round/>
        </a:ln>
      </xdr:spPr>
      <xdr:style>
        <a:lnRef idx="0"/>
        <a:fillRef idx="0"/>
        <a:effectRef idx="0"/>
        <a:fontRef idx="minor"/>
      </xdr:style>
    </xdr:sp>
    <xdr:clientData/>
  </xdr:twoCellAnchor>
  <xdr:twoCellAnchor editAs="twoCell">
    <xdr:from>
      <xdr:col>37</xdr:col>
      <xdr:colOff>7560</xdr:colOff>
      <xdr:row>2</xdr:row>
      <xdr:rowOff>0</xdr:rowOff>
    </xdr:from>
    <xdr:to>
      <xdr:col>41</xdr:col>
      <xdr:colOff>14760</xdr:colOff>
      <xdr:row>5</xdr:row>
      <xdr:rowOff>14760</xdr:rowOff>
    </xdr:to>
    <xdr:pic>
      <xdr:nvPicPr>
        <xdr:cNvPr id="4" name="Picture 3" descr=""/>
        <xdr:cNvPicPr/>
      </xdr:nvPicPr>
      <xdr:blipFill>
        <a:blip r:embed="rId1"/>
        <a:stretch/>
      </xdr:blipFill>
      <xdr:spPr>
        <a:xfrm>
          <a:off x="7356960" y="504720"/>
          <a:ext cx="1298880" cy="6624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44" activeCellId="0" sqref="A44"/>
    </sheetView>
  </sheetViews>
  <sheetFormatPr defaultColWidth="9.28515625" defaultRowHeight="9.75" zeroHeight="true" outlineLevelRow="0" outlineLevelCol="0"/>
  <cols>
    <col collapsed="false" customWidth="true" hidden="false" outlineLevel="0" max="26" min="1" style="1" width="4.28"/>
    <col collapsed="false" customWidth="true" hidden="false" outlineLevel="0" max="27" min="27" style="1" width="10.85"/>
    <col collapsed="false" customWidth="true" hidden="false" outlineLevel="0" max="28" min="28" style="1" width="16.15"/>
    <col collapsed="false" customWidth="true" hidden="false" outlineLevel="0" max="29" min="29" style="1" width="33"/>
    <col collapsed="false" customWidth="true" hidden="false" outlineLevel="0" max="30" min="30" style="1" width="4.71"/>
    <col collapsed="false" customWidth="true" hidden="false" outlineLevel="0" max="47" min="31" style="1" width="4.43"/>
    <col collapsed="false" customWidth="false" hidden="false" outlineLevel="0" max="48" min="48" style="1" width="9.28"/>
    <col collapsed="false" customWidth="false" hidden="true" outlineLevel="0" max="16384" min="49" style="1" width="9.28"/>
  </cols>
  <sheetData>
    <row r="1" customFormat="false" ht="38.25" hidden="false" customHeight="true" outlineLevel="0" collapsed="false">
      <c r="A1" s="2" t="s">
        <v>0</v>
      </c>
      <c r="B1" s="2"/>
      <c r="C1" s="2"/>
      <c r="D1" s="2"/>
      <c r="E1" s="2"/>
      <c r="F1" s="2"/>
      <c r="G1" s="3" t="s">
        <v>1</v>
      </c>
      <c r="H1" s="3"/>
      <c r="I1" s="3"/>
      <c r="J1" s="3"/>
      <c r="K1" s="3"/>
      <c r="L1" s="3"/>
      <c r="M1" s="3"/>
      <c r="N1" s="3"/>
      <c r="O1" s="3"/>
      <c r="P1" s="3"/>
      <c r="Q1" s="3"/>
      <c r="R1" s="3"/>
      <c r="S1" s="3"/>
      <c r="T1" s="3"/>
      <c r="U1" s="3"/>
      <c r="V1" s="3"/>
      <c r="W1" s="3"/>
      <c r="X1" s="3"/>
      <c r="Y1" s="3"/>
      <c r="Z1" s="3"/>
      <c r="AA1" s="4" t="s">
        <v>2</v>
      </c>
      <c r="AB1" s="5"/>
      <c r="AC1" s="6" t="s">
        <v>3</v>
      </c>
      <c r="AD1" s="7" t="s">
        <v>4</v>
      </c>
      <c r="AE1" s="7"/>
      <c r="AF1" s="7"/>
      <c r="AG1" s="7"/>
      <c r="AH1" s="7"/>
      <c r="AI1" s="7"/>
      <c r="AJ1" s="7"/>
      <c r="AK1" s="7"/>
      <c r="AL1" s="7"/>
      <c r="AM1" s="7"/>
      <c r="AN1" s="7"/>
      <c r="AO1" s="7"/>
      <c r="AP1" s="7"/>
      <c r="AQ1" s="7"/>
      <c r="AR1" s="7"/>
      <c r="AS1" s="7"/>
      <c r="AT1" s="7"/>
      <c r="AU1" s="7"/>
    </row>
    <row r="2" customFormat="false" ht="16.5" hidden="false" customHeight="true" outlineLevel="0" collapsed="false">
      <c r="A2" s="8" t="s">
        <v>5</v>
      </c>
      <c r="B2" s="8"/>
      <c r="C2" s="8"/>
      <c r="D2" s="8"/>
      <c r="E2" s="8"/>
      <c r="F2" s="8"/>
      <c r="G2" s="9" t="s">
        <v>6</v>
      </c>
      <c r="H2" s="9"/>
      <c r="I2" s="9"/>
      <c r="J2" s="8" t="s">
        <v>7</v>
      </c>
      <c r="K2" s="8"/>
      <c r="L2" s="8"/>
      <c r="M2" s="8"/>
      <c r="N2" s="8"/>
      <c r="O2" s="8"/>
      <c r="P2" s="10" t="s">
        <v>8</v>
      </c>
      <c r="Q2" s="10"/>
      <c r="R2" s="10"/>
      <c r="S2" s="8" t="s">
        <v>9</v>
      </c>
      <c r="T2" s="8"/>
      <c r="U2" s="8"/>
      <c r="V2" s="8"/>
      <c r="W2" s="8"/>
      <c r="X2" s="8"/>
      <c r="Y2" s="10" t="s">
        <v>10</v>
      </c>
      <c r="Z2" s="10"/>
      <c r="AA2" s="4"/>
      <c r="AB2" s="5"/>
      <c r="AC2" s="6"/>
      <c r="AD2" s="7"/>
      <c r="AE2" s="7"/>
      <c r="AF2" s="7"/>
      <c r="AG2" s="7"/>
      <c r="AH2" s="7"/>
      <c r="AI2" s="7"/>
      <c r="AJ2" s="7"/>
      <c r="AK2" s="7"/>
      <c r="AL2" s="7"/>
      <c r="AM2" s="7"/>
      <c r="AN2" s="7"/>
      <c r="AO2" s="7"/>
      <c r="AP2" s="7"/>
      <c r="AQ2" s="7"/>
      <c r="AR2" s="7"/>
      <c r="AS2" s="7"/>
      <c r="AT2" s="7"/>
      <c r="AU2" s="7"/>
    </row>
    <row r="3" customFormat="false" ht="11.25" hidden="false" customHeight="true" outlineLevel="0" collapsed="false">
      <c r="A3" s="8"/>
      <c r="B3" s="8"/>
      <c r="C3" s="8"/>
      <c r="D3" s="8"/>
      <c r="E3" s="8"/>
      <c r="F3" s="8"/>
      <c r="G3" s="9"/>
      <c r="H3" s="9"/>
      <c r="I3" s="9"/>
      <c r="J3" s="8"/>
      <c r="K3" s="8"/>
      <c r="L3" s="8"/>
      <c r="M3" s="8"/>
      <c r="N3" s="8"/>
      <c r="O3" s="8"/>
      <c r="P3" s="10"/>
      <c r="Q3" s="10"/>
      <c r="R3" s="10"/>
      <c r="S3" s="8"/>
      <c r="T3" s="8"/>
      <c r="U3" s="8"/>
      <c r="V3" s="8"/>
      <c r="W3" s="8"/>
      <c r="X3" s="8"/>
      <c r="Y3" s="10"/>
      <c r="Z3" s="10"/>
      <c r="AA3" s="4"/>
      <c r="AB3" s="5"/>
      <c r="AC3" s="11" t="s">
        <v>11</v>
      </c>
      <c r="AD3" s="12"/>
      <c r="AE3" s="13"/>
      <c r="AF3" s="13"/>
      <c r="AG3" s="13"/>
      <c r="AH3" s="13"/>
      <c r="AI3" s="13"/>
      <c r="AJ3" s="13"/>
      <c r="AK3" s="13"/>
      <c r="AL3" s="13"/>
      <c r="AM3" s="13"/>
      <c r="AN3" s="13"/>
      <c r="AO3" s="13"/>
      <c r="AP3" s="13"/>
      <c r="AQ3" s="13"/>
      <c r="AR3" s="13"/>
      <c r="AS3" s="13"/>
      <c r="AT3" s="13"/>
      <c r="AU3" s="14"/>
    </row>
    <row r="4" customFormat="false" ht="14.25" hidden="false" customHeight="true" outlineLevel="0" collapsed="false">
      <c r="A4" s="9" t="n">
        <v>1</v>
      </c>
      <c r="B4" s="9" t="n">
        <v>2</v>
      </c>
      <c r="C4" s="9" t="n">
        <v>3</v>
      </c>
      <c r="D4" s="9" t="n">
        <v>4</v>
      </c>
      <c r="E4" s="9" t="n">
        <v>5</v>
      </c>
      <c r="F4" s="9" t="n">
        <v>6</v>
      </c>
      <c r="G4" s="9" t="n">
        <v>7</v>
      </c>
      <c r="H4" s="9" t="n">
        <v>8</v>
      </c>
      <c r="I4" s="9" t="n">
        <v>9</v>
      </c>
      <c r="J4" s="9" t="n">
        <v>10</v>
      </c>
      <c r="K4" s="9" t="n">
        <v>11</v>
      </c>
      <c r="L4" s="9" t="n">
        <v>12</v>
      </c>
      <c r="M4" s="9" t="n">
        <v>13</v>
      </c>
      <c r="N4" s="9" t="n">
        <v>14</v>
      </c>
      <c r="O4" s="9" t="n">
        <v>15</v>
      </c>
      <c r="P4" s="9" t="n">
        <v>16</v>
      </c>
      <c r="Q4" s="9" t="n">
        <v>17</v>
      </c>
      <c r="R4" s="9" t="n">
        <v>18</v>
      </c>
      <c r="S4" s="9" t="n">
        <v>19</v>
      </c>
      <c r="T4" s="9" t="n">
        <v>20</v>
      </c>
      <c r="U4" s="9" t="n">
        <v>21</v>
      </c>
      <c r="V4" s="9" t="n">
        <v>22</v>
      </c>
      <c r="W4" s="9" t="n">
        <v>23</v>
      </c>
      <c r="X4" s="9" t="n">
        <v>24</v>
      </c>
      <c r="Y4" s="9" t="n">
        <v>25</v>
      </c>
      <c r="Z4" s="8" t="n">
        <v>26</v>
      </c>
      <c r="AA4" s="4"/>
      <c r="AB4" s="5"/>
      <c r="AC4" s="11"/>
      <c r="AD4" s="15" t="s">
        <v>12</v>
      </c>
      <c r="AE4" s="15"/>
      <c r="AF4" s="15"/>
      <c r="AG4" s="15"/>
      <c r="AH4" s="15"/>
      <c r="AI4" s="15"/>
      <c r="AJ4" s="15"/>
      <c r="AK4" s="15"/>
      <c r="AL4" s="15"/>
      <c r="AM4" s="15"/>
      <c r="AN4" s="15"/>
      <c r="AO4" s="15"/>
      <c r="AP4" s="15"/>
      <c r="AQ4" s="15"/>
      <c r="AR4" s="15"/>
      <c r="AS4" s="15"/>
      <c r="AT4" s="15"/>
      <c r="AU4" s="15"/>
    </row>
    <row r="5" customFormat="false" ht="42.75" hidden="false" customHeight="true" outlineLevel="0" collapsed="false">
      <c r="A5" s="16"/>
      <c r="B5" s="16"/>
      <c r="C5" s="16"/>
      <c r="D5" s="16"/>
      <c r="E5" s="16"/>
      <c r="F5" s="16"/>
      <c r="G5" s="16"/>
      <c r="H5" s="16"/>
      <c r="I5" s="16"/>
      <c r="J5" s="16"/>
      <c r="K5" s="16"/>
      <c r="L5" s="16"/>
      <c r="M5" s="16"/>
      <c r="N5" s="16"/>
      <c r="O5" s="16"/>
      <c r="P5" s="16"/>
      <c r="Q5" s="16"/>
      <c r="R5" s="16"/>
      <c r="S5" s="16"/>
      <c r="T5" s="16"/>
      <c r="U5" s="16"/>
      <c r="V5" s="16"/>
      <c r="W5" s="16"/>
      <c r="X5" s="16"/>
      <c r="Y5" s="17"/>
      <c r="Z5" s="17"/>
      <c r="AA5" s="4"/>
      <c r="AB5" s="5"/>
      <c r="AC5" s="11"/>
      <c r="AD5" s="15"/>
      <c r="AE5" s="15"/>
      <c r="AF5" s="15"/>
      <c r="AG5" s="15"/>
      <c r="AH5" s="15"/>
      <c r="AI5" s="15"/>
      <c r="AJ5" s="15"/>
      <c r="AK5" s="15"/>
      <c r="AL5" s="15"/>
      <c r="AM5" s="15"/>
      <c r="AN5" s="15"/>
      <c r="AO5" s="15"/>
      <c r="AP5" s="15"/>
      <c r="AQ5" s="15"/>
      <c r="AR5" s="15"/>
      <c r="AS5" s="15"/>
      <c r="AT5" s="15"/>
      <c r="AU5" s="15"/>
    </row>
    <row r="6" customFormat="false" ht="73.5" hidden="false" customHeight="true" outlineLevel="0" collapsed="false">
      <c r="A6" s="18" t="s">
        <v>13</v>
      </c>
      <c r="B6" s="18" t="s">
        <v>14</v>
      </c>
      <c r="C6" s="18" t="s">
        <v>15</v>
      </c>
      <c r="D6" s="18" t="s">
        <v>16</v>
      </c>
      <c r="E6" s="18" t="s">
        <v>17</v>
      </c>
      <c r="F6" s="18" t="s">
        <v>18</v>
      </c>
      <c r="G6" s="18" t="s">
        <v>19</v>
      </c>
      <c r="H6" s="18" t="s">
        <v>20</v>
      </c>
      <c r="I6" s="18" t="s">
        <v>21</v>
      </c>
      <c r="J6" s="18" t="s">
        <v>22</v>
      </c>
      <c r="K6" s="18" t="s">
        <v>23</v>
      </c>
      <c r="L6" s="18" t="s">
        <v>24</v>
      </c>
      <c r="M6" s="18" t="s">
        <v>25</v>
      </c>
      <c r="N6" s="18" t="s">
        <v>26</v>
      </c>
      <c r="O6" s="18" t="s">
        <v>27</v>
      </c>
      <c r="P6" s="18" t="s">
        <v>28</v>
      </c>
      <c r="Q6" s="18" t="s">
        <v>29</v>
      </c>
      <c r="R6" s="18" t="s">
        <v>30</v>
      </c>
      <c r="S6" s="18" t="s">
        <v>31</v>
      </c>
      <c r="T6" s="18" t="s">
        <v>32</v>
      </c>
      <c r="U6" s="18" t="s">
        <v>15</v>
      </c>
      <c r="V6" s="18" t="s">
        <v>33</v>
      </c>
      <c r="W6" s="18" t="s">
        <v>34</v>
      </c>
      <c r="X6" s="18"/>
      <c r="Y6" s="18" t="s">
        <v>35</v>
      </c>
      <c r="Z6" s="18" t="s">
        <v>36</v>
      </c>
      <c r="AA6" s="4"/>
      <c r="AB6" s="5"/>
      <c r="AC6" s="19" t="s">
        <v>37</v>
      </c>
      <c r="AD6" s="20" t="s">
        <v>38</v>
      </c>
      <c r="AE6" s="20"/>
      <c r="AF6" s="20"/>
      <c r="AG6" s="20"/>
      <c r="AH6" s="20"/>
      <c r="AI6" s="20"/>
      <c r="AJ6" s="20"/>
      <c r="AK6" s="20"/>
      <c r="AL6" s="20"/>
      <c r="AM6" s="20"/>
      <c r="AN6" s="20"/>
      <c r="AO6" s="20"/>
      <c r="AP6" s="20"/>
      <c r="AQ6" s="20"/>
      <c r="AR6" s="20"/>
      <c r="AS6" s="20"/>
      <c r="AT6" s="20"/>
      <c r="AU6" s="20"/>
    </row>
    <row r="7" customFormat="false" ht="21.75" hidden="false" customHeight="true" outlineLevel="0" collapsed="false">
      <c r="A7" s="18"/>
      <c r="B7" s="18"/>
      <c r="C7" s="18"/>
      <c r="D7" s="18"/>
      <c r="E7" s="18"/>
      <c r="F7" s="18"/>
      <c r="G7" s="18"/>
      <c r="H7" s="18"/>
      <c r="I7" s="18"/>
      <c r="J7" s="18"/>
      <c r="K7" s="18"/>
      <c r="L7" s="18"/>
      <c r="M7" s="18"/>
      <c r="N7" s="18"/>
      <c r="O7" s="18"/>
      <c r="P7" s="18"/>
      <c r="Q7" s="18"/>
      <c r="R7" s="18"/>
      <c r="S7" s="18"/>
      <c r="T7" s="18"/>
      <c r="U7" s="18"/>
      <c r="V7" s="18"/>
      <c r="W7" s="18"/>
      <c r="X7" s="18"/>
      <c r="Y7" s="18"/>
      <c r="Z7" s="18"/>
      <c r="AA7" s="4"/>
      <c r="AB7" s="5"/>
      <c r="AC7" s="19"/>
      <c r="AD7" s="21" t="s">
        <v>39</v>
      </c>
      <c r="AE7" s="22" t="s">
        <v>40</v>
      </c>
      <c r="AF7" s="22"/>
      <c r="AG7" s="23" t="s">
        <v>41</v>
      </c>
      <c r="AH7" s="23"/>
      <c r="AI7" s="24" t="s">
        <v>42</v>
      </c>
      <c r="AJ7" s="24"/>
      <c r="AK7" s="24"/>
      <c r="AL7" s="24"/>
      <c r="AM7" s="24"/>
      <c r="AN7" s="24"/>
      <c r="AO7" s="24"/>
      <c r="AP7" s="25"/>
      <c r="AQ7" s="26" t="s">
        <v>43</v>
      </c>
      <c r="AR7" s="26"/>
      <c r="AS7" s="26"/>
      <c r="AT7" s="26"/>
      <c r="AU7" s="27"/>
    </row>
    <row r="8" customFormat="false" ht="9" hidden="false" customHeight="true" outlineLevel="0" collapsed="false">
      <c r="A8" s="18"/>
      <c r="B8" s="18"/>
      <c r="C8" s="18"/>
      <c r="D8" s="18"/>
      <c r="E8" s="18"/>
      <c r="F8" s="18"/>
      <c r="G8" s="18"/>
      <c r="H8" s="18"/>
      <c r="I8" s="18"/>
      <c r="J8" s="18"/>
      <c r="K8" s="18"/>
      <c r="L8" s="18"/>
      <c r="M8" s="18"/>
      <c r="N8" s="18"/>
      <c r="O8" s="18"/>
      <c r="P8" s="18"/>
      <c r="Q8" s="18"/>
      <c r="R8" s="18"/>
      <c r="S8" s="18"/>
      <c r="T8" s="18"/>
      <c r="U8" s="18"/>
      <c r="V8" s="18"/>
      <c r="W8" s="18"/>
      <c r="X8" s="18"/>
      <c r="Y8" s="18"/>
      <c r="Z8" s="18"/>
      <c r="AA8" s="4"/>
      <c r="AB8" s="5"/>
      <c r="AC8" s="19"/>
      <c r="AD8" s="21"/>
      <c r="AE8" s="28" t="s">
        <v>11</v>
      </c>
      <c r="AF8" s="28" t="s">
        <v>37</v>
      </c>
      <c r="AG8" s="29"/>
      <c r="AH8" s="29"/>
      <c r="AI8" s="30"/>
      <c r="AJ8" s="30"/>
      <c r="AK8" s="30"/>
      <c r="AL8" s="30"/>
      <c r="AM8" s="30"/>
      <c r="AN8" s="30"/>
      <c r="AO8" s="30"/>
      <c r="AP8" s="30"/>
      <c r="AQ8" s="31"/>
      <c r="AR8" s="31"/>
      <c r="AS8" s="31"/>
      <c r="AT8" s="31"/>
      <c r="AU8" s="32"/>
    </row>
    <row r="9" customFormat="false" ht="9" hidden="false" customHeight="true" outlineLevel="0" collapsed="false">
      <c r="AA9" s="4"/>
      <c r="AB9" s="5"/>
      <c r="AC9" s="19"/>
      <c r="AD9" s="21"/>
      <c r="AE9" s="28"/>
      <c r="AF9" s="28"/>
      <c r="AG9" s="29"/>
      <c r="AH9" s="29"/>
      <c r="AI9" s="29"/>
      <c r="AJ9" s="29"/>
      <c r="AK9" s="29"/>
      <c r="AL9" s="29"/>
      <c r="AM9" s="29"/>
      <c r="AN9" s="29"/>
      <c r="AO9" s="29"/>
      <c r="AP9" s="29"/>
      <c r="AQ9" s="31"/>
      <c r="AR9" s="31"/>
      <c r="AS9" s="31"/>
      <c r="AT9" s="31"/>
      <c r="AU9" s="32"/>
    </row>
    <row r="10" customFormat="false" ht="4.5" hidden="false" customHeight="true" outlineLevel="0" collapsed="false">
      <c r="A10" s="2" t="s">
        <v>44</v>
      </c>
      <c r="B10" s="2"/>
      <c r="C10" s="2"/>
      <c r="D10" s="2"/>
      <c r="E10" s="2"/>
      <c r="F10" s="2"/>
      <c r="G10" s="3" t="s">
        <v>45</v>
      </c>
      <c r="H10" s="3"/>
      <c r="I10" s="3"/>
      <c r="J10" s="3"/>
      <c r="K10" s="3"/>
      <c r="L10" s="3"/>
      <c r="M10" s="3"/>
      <c r="N10" s="3"/>
      <c r="O10" s="3"/>
      <c r="P10" s="3"/>
      <c r="Q10" s="3"/>
      <c r="R10" s="3"/>
      <c r="S10" s="3"/>
      <c r="T10" s="3"/>
      <c r="U10" s="3"/>
      <c r="V10" s="3"/>
      <c r="W10" s="3"/>
      <c r="X10" s="3"/>
      <c r="Y10" s="3"/>
      <c r="Z10" s="3"/>
      <c r="AA10" s="4"/>
      <c r="AB10" s="5"/>
      <c r="AC10" s="33"/>
      <c r="AD10" s="21"/>
      <c r="AE10" s="28"/>
      <c r="AF10" s="28"/>
      <c r="AG10" s="29"/>
      <c r="AH10" s="29"/>
      <c r="AI10" s="29"/>
      <c r="AJ10" s="29"/>
      <c r="AK10" s="29"/>
      <c r="AL10" s="29"/>
      <c r="AM10" s="29"/>
      <c r="AN10" s="29"/>
      <c r="AO10" s="29"/>
      <c r="AP10" s="29"/>
      <c r="AQ10" s="31"/>
      <c r="AR10" s="31"/>
      <c r="AS10" s="31"/>
      <c r="AT10" s="31"/>
      <c r="AU10" s="32"/>
    </row>
    <row r="11" customFormat="false" ht="12" hidden="false" customHeight="true" outlineLevel="0" collapsed="false">
      <c r="A11" s="2"/>
      <c r="B11" s="2"/>
      <c r="C11" s="2"/>
      <c r="D11" s="2"/>
      <c r="E11" s="2"/>
      <c r="F11" s="2"/>
      <c r="G11" s="3"/>
      <c r="H11" s="3"/>
      <c r="I11" s="3"/>
      <c r="J11" s="3"/>
      <c r="K11" s="3"/>
      <c r="L11" s="3"/>
      <c r="M11" s="3"/>
      <c r="N11" s="3"/>
      <c r="O11" s="3"/>
      <c r="P11" s="3"/>
      <c r="Q11" s="3"/>
      <c r="R11" s="3"/>
      <c r="S11" s="3"/>
      <c r="T11" s="3"/>
      <c r="U11" s="3"/>
      <c r="V11" s="3"/>
      <c r="W11" s="3"/>
      <c r="X11" s="3"/>
      <c r="Y11" s="3"/>
      <c r="Z11" s="3"/>
      <c r="AA11" s="4"/>
      <c r="AB11" s="5"/>
    </row>
    <row r="12" customFormat="false" ht="22.5" hidden="false" customHeight="true" outlineLevel="0" collapsed="false">
      <c r="A12" s="2"/>
      <c r="B12" s="2"/>
      <c r="C12" s="2"/>
      <c r="D12" s="2"/>
      <c r="E12" s="2"/>
      <c r="F12" s="2"/>
      <c r="G12" s="3"/>
      <c r="H12" s="3"/>
      <c r="I12" s="3"/>
      <c r="J12" s="3"/>
      <c r="K12" s="3"/>
      <c r="L12" s="3"/>
      <c r="M12" s="3"/>
      <c r="N12" s="3"/>
      <c r="O12" s="3"/>
      <c r="P12" s="3"/>
      <c r="Q12" s="3"/>
      <c r="R12" s="3"/>
      <c r="S12" s="3"/>
      <c r="T12" s="3"/>
      <c r="U12" s="3"/>
      <c r="V12" s="3"/>
      <c r="W12" s="3"/>
      <c r="X12" s="3"/>
      <c r="Y12" s="3"/>
      <c r="Z12" s="3"/>
      <c r="AA12" s="4"/>
      <c r="AB12" s="5"/>
      <c r="AC12" s="2" t="s">
        <v>46</v>
      </c>
      <c r="AD12" s="13"/>
      <c r="AE12" s="13"/>
      <c r="AF12" s="13"/>
      <c r="AG12" s="34" t="s">
        <v>47</v>
      </c>
      <c r="AH12" s="34"/>
      <c r="AI12" s="34"/>
      <c r="AJ12" s="34"/>
      <c r="AK12" s="34"/>
      <c r="AL12" s="34"/>
      <c r="AM12" s="34"/>
      <c r="AN12" s="34"/>
      <c r="AO12" s="34"/>
      <c r="AP12" s="34"/>
      <c r="AQ12" s="34"/>
      <c r="AR12" s="34"/>
      <c r="AS12" s="34"/>
      <c r="AT12" s="34"/>
      <c r="AU12" s="34"/>
    </row>
    <row r="13" customFormat="false" ht="4.5" hidden="false" customHeight="true" outlineLevel="0" collapsed="false">
      <c r="A13" s="8" t="s">
        <v>48</v>
      </c>
      <c r="B13" s="8"/>
      <c r="C13" s="8" t="s">
        <v>49</v>
      </c>
      <c r="D13" s="8"/>
      <c r="E13" s="8"/>
      <c r="F13" s="8"/>
      <c r="G13" s="8"/>
      <c r="H13" s="8"/>
      <c r="I13" s="8"/>
      <c r="J13" s="8"/>
      <c r="K13" s="8"/>
      <c r="L13" s="8" t="s">
        <v>50</v>
      </c>
      <c r="M13" s="8"/>
      <c r="N13" s="8"/>
      <c r="O13" s="8"/>
      <c r="P13" s="8"/>
      <c r="Q13" s="8"/>
      <c r="R13" s="8" t="s">
        <v>51</v>
      </c>
      <c r="S13" s="8"/>
      <c r="T13" s="8"/>
      <c r="U13" s="8"/>
      <c r="V13" s="8"/>
      <c r="W13" s="8"/>
      <c r="X13" s="8" t="s">
        <v>52</v>
      </c>
      <c r="Y13" s="8"/>
      <c r="Z13" s="8"/>
      <c r="AA13" s="4"/>
      <c r="AB13" s="5"/>
      <c r="AC13" s="2"/>
      <c r="AD13" s="35"/>
      <c r="AE13" s="35"/>
      <c r="AF13" s="35"/>
      <c r="AG13" s="34"/>
      <c r="AH13" s="34"/>
      <c r="AI13" s="34"/>
      <c r="AJ13" s="34"/>
      <c r="AK13" s="34"/>
      <c r="AL13" s="34"/>
      <c r="AM13" s="34"/>
      <c r="AN13" s="34"/>
      <c r="AO13" s="34"/>
      <c r="AP13" s="34"/>
      <c r="AQ13" s="34"/>
      <c r="AR13" s="34"/>
      <c r="AS13" s="34"/>
      <c r="AT13" s="34"/>
      <c r="AU13" s="34"/>
    </row>
    <row r="14" customFormat="false" ht="22.5" hidden="false" customHeight="true" outlineLevel="0" collapsed="false">
      <c r="A14" s="8"/>
      <c r="B14" s="8"/>
      <c r="C14" s="8"/>
      <c r="D14" s="8"/>
      <c r="E14" s="8"/>
      <c r="F14" s="8"/>
      <c r="G14" s="8"/>
      <c r="H14" s="8"/>
      <c r="I14" s="8"/>
      <c r="J14" s="8"/>
      <c r="K14" s="8"/>
      <c r="L14" s="8"/>
      <c r="M14" s="8"/>
      <c r="N14" s="8"/>
      <c r="O14" s="8"/>
      <c r="P14" s="8"/>
      <c r="Q14" s="8"/>
      <c r="R14" s="8"/>
      <c r="S14" s="8"/>
      <c r="T14" s="8"/>
      <c r="U14" s="8"/>
      <c r="V14" s="8"/>
      <c r="W14" s="8"/>
      <c r="X14" s="8"/>
      <c r="Y14" s="8"/>
      <c r="Z14" s="8"/>
      <c r="AA14" s="4"/>
      <c r="AB14" s="5"/>
      <c r="AC14" s="36" t="s">
        <v>53</v>
      </c>
      <c r="AD14" s="37" t="s">
        <v>54</v>
      </c>
      <c r="AE14" s="37"/>
      <c r="AF14" s="37"/>
      <c r="AG14" s="37"/>
      <c r="AH14" s="37"/>
      <c r="AI14" s="37"/>
      <c r="AJ14" s="37"/>
      <c r="AK14" s="37"/>
      <c r="AL14" s="37"/>
      <c r="AM14" s="37"/>
      <c r="AN14" s="37"/>
      <c r="AO14" s="37"/>
      <c r="AP14" s="37"/>
      <c r="AQ14" s="37"/>
      <c r="AR14" s="37"/>
      <c r="AS14" s="37"/>
      <c r="AT14" s="37"/>
      <c r="AU14" s="37"/>
    </row>
    <row r="15" customFormat="false" ht="7.5" hidden="false" customHeight="true" outlineLevel="0" collapsed="false">
      <c r="A15" s="8" t="n">
        <v>1</v>
      </c>
      <c r="B15" s="8" t="n">
        <v>2</v>
      </c>
      <c r="C15" s="8" t="n">
        <v>3</v>
      </c>
      <c r="D15" s="8" t="n">
        <v>4</v>
      </c>
      <c r="E15" s="8" t="n">
        <v>5</v>
      </c>
      <c r="F15" s="8" t="n">
        <v>6</v>
      </c>
      <c r="G15" s="8" t="n">
        <v>7</v>
      </c>
      <c r="H15" s="8" t="n">
        <v>8</v>
      </c>
      <c r="I15" s="8" t="n">
        <v>9</v>
      </c>
      <c r="J15" s="8" t="n">
        <v>10</v>
      </c>
      <c r="K15" s="8" t="n">
        <v>11</v>
      </c>
      <c r="L15" s="8" t="n">
        <v>12</v>
      </c>
      <c r="M15" s="8" t="n">
        <v>13</v>
      </c>
      <c r="N15" s="8" t="n">
        <v>14</v>
      </c>
      <c r="O15" s="8" t="n">
        <v>15</v>
      </c>
      <c r="P15" s="8" t="n">
        <v>16</v>
      </c>
      <c r="Q15" s="8" t="n">
        <v>17</v>
      </c>
      <c r="R15" s="8" t="n">
        <v>18</v>
      </c>
      <c r="S15" s="8" t="n">
        <v>19</v>
      </c>
      <c r="T15" s="8" t="n">
        <v>20</v>
      </c>
      <c r="U15" s="8" t="n">
        <v>21</v>
      </c>
      <c r="V15" s="8" t="n">
        <v>22</v>
      </c>
      <c r="W15" s="8" t="n">
        <v>23</v>
      </c>
      <c r="X15" s="8" t="n">
        <v>24</v>
      </c>
      <c r="Y15" s="8" t="n">
        <v>25</v>
      </c>
      <c r="Z15" s="8" t="n">
        <v>26</v>
      </c>
      <c r="AA15" s="4"/>
      <c r="AB15" s="5"/>
      <c r="AC15" s="36"/>
      <c r="AD15" s="37"/>
      <c r="AE15" s="37"/>
      <c r="AF15" s="37"/>
      <c r="AG15" s="37"/>
      <c r="AH15" s="37"/>
      <c r="AI15" s="37"/>
      <c r="AJ15" s="37"/>
      <c r="AK15" s="37"/>
      <c r="AL15" s="37"/>
      <c r="AM15" s="37"/>
      <c r="AN15" s="37"/>
      <c r="AO15" s="37"/>
      <c r="AP15" s="37"/>
      <c r="AQ15" s="37"/>
      <c r="AR15" s="37"/>
      <c r="AS15" s="37"/>
      <c r="AT15" s="37"/>
      <c r="AU15" s="37"/>
    </row>
    <row r="16" customFormat="false" ht="7.5" hidden="false" customHeight="true" outlineLevel="0" collapsed="false">
      <c r="A16" s="8"/>
      <c r="B16" s="8"/>
      <c r="C16" s="8"/>
      <c r="D16" s="8"/>
      <c r="E16" s="8"/>
      <c r="F16" s="8"/>
      <c r="G16" s="8"/>
      <c r="H16" s="8"/>
      <c r="I16" s="8"/>
      <c r="J16" s="8"/>
      <c r="K16" s="8"/>
      <c r="L16" s="8"/>
      <c r="M16" s="8"/>
      <c r="N16" s="8"/>
      <c r="O16" s="8"/>
      <c r="P16" s="8"/>
      <c r="Q16" s="8"/>
      <c r="R16" s="8"/>
      <c r="S16" s="8"/>
      <c r="T16" s="8"/>
      <c r="U16" s="8"/>
      <c r="V16" s="8"/>
      <c r="W16" s="8"/>
      <c r="X16" s="8"/>
      <c r="Y16" s="8"/>
      <c r="Z16" s="8"/>
      <c r="AA16" s="4"/>
      <c r="AB16" s="5"/>
      <c r="AC16" s="36" t="s">
        <v>55</v>
      </c>
      <c r="AD16" s="38"/>
      <c r="AE16" s="38"/>
      <c r="AF16" s="38"/>
      <c r="AG16" s="38"/>
      <c r="AH16" s="38"/>
      <c r="AI16" s="38"/>
      <c r="AJ16" s="38"/>
      <c r="AK16" s="38"/>
      <c r="AL16" s="38"/>
      <c r="AM16" s="38"/>
      <c r="AN16" s="38"/>
      <c r="AO16" s="38"/>
      <c r="AP16" s="38"/>
      <c r="AQ16" s="38"/>
      <c r="AR16" s="38"/>
      <c r="AS16" s="38"/>
      <c r="AT16" s="38"/>
      <c r="AU16" s="38"/>
    </row>
    <row r="17" customFormat="false" ht="22.5" hidden="false" customHeight="true" outlineLevel="0" collapsed="false">
      <c r="A17" s="17"/>
      <c r="B17" s="17"/>
      <c r="C17" s="16"/>
      <c r="D17" s="16"/>
      <c r="E17" s="16"/>
      <c r="F17" s="16"/>
      <c r="G17" s="16"/>
      <c r="H17" s="16"/>
      <c r="I17" s="16"/>
      <c r="J17" s="16"/>
      <c r="K17" s="16"/>
      <c r="L17" s="16"/>
      <c r="M17" s="16"/>
      <c r="N17" s="16"/>
      <c r="O17" s="16"/>
      <c r="P17" s="16"/>
      <c r="Q17" s="16"/>
      <c r="R17" s="16"/>
      <c r="S17" s="16"/>
      <c r="T17" s="16"/>
      <c r="U17" s="16"/>
      <c r="V17" s="16"/>
      <c r="W17" s="16"/>
      <c r="X17" s="16"/>
      <c r="Y17" s="16"/>
      <c r="Z17" s="17"/>
      <c r="AA17" s="4"/>
      <c r="AB17" s="5"/>
      <c r="AC17" s="36"/>
      <c r="AD17" s="38"/>
      <c r="AE17" s="38"/>
      <c r="AF17" s="38"/>
      <c r="AG17" s="38"/>
      <c r="AH17" s="38"/>
      <c r="AI17" s="38"/>
      <c r="AJ17" s="38"/>
      <c r="AK17" s="38"/>
      <c r="AL17" s="38"/>
      <c r="AM17" s="38"/>
      <c r="AN17" s="38"/>
      <c r="AO17" s="38"/>
      <c r="AP17" s="38"/>
      <c r="AQ17" s="38"/>
      <c r="AR17" s="38"/>
      <c r="AS17" s="38"/>
      <c r="AT17" s="38"/>
      <c r="AU17" s="38"/>
    </row>
    <row r="18" customFormat="false" ht="18.75" hidden="false" customHeight="true" outlineLevel="0" collapsed="false">
      <c r="A18" s="17"/>
      <c r="B18" s="17"/>
      <c r="C18" s="16"/>
      <c r="D18" s="16"/>
      <c r="E18" s="16"/>
      <c r="F18" s="16"/>
      <c r="G18" s="16"/>
      <c r="H18" s="16"/>
      <c r="I18" s="16"/>
      <c r="J18" s="16"/>
      <c r="K18" s="16"/>
      <c r="L18" s="16"/>
      <c r="M18" s="16"/>
      <c r="N18" s="16"/>
      <c r="O18" s="16"/>
      <c r="P18" s="16"/>
      <c r="Q18" s="16"/>
      <c r="R18" s="16"/>
      <c r="S18" s="16"/>
      <c r="T18" s="16"/>
      <c r="U18" s="16"/>
      <c r="V18" s="16"/>
      <c r="W18" s="16"/>
      <c r="X18" s="16"/>
      <c r="Y18" s="16"/>
      <c r="Z18" s="17"/>
      <c r="AA18" s="4"/>
      <c r="AB18" s="5"/>
      <c r="AC18" s="36" t="s">
        <v>56</v>
      </c>
      <c r="AD18" s="38"/>
      <c r="AE18" s="38"/>
      <c r="AF18" s="38"/>
      <c r="AG18" s="38"/>
      <c r="AH18" s="38"/>
      <c r="AI18" s="38"/>
      <c r="AJ18" s="38"/>
      <c r="AK18" s="38"/>
      <c r="AL18" s="38"/>
      <c r="AM18" s="38"/>
      <c r="AN18" s="38"/>
      <c r="AO18" s="38"/>
      <c r="AP18" s="38"/>
      <c r="AQ18" s="38"/>
      <c r="AR18" s="38"/>
      <c r="AS18" s="38"/>
      <c r="AT18" s="38"/>
      <c r="AU18" s="38"/>
    </row>
    <row r="19" customFormat="false" ht="11.25" hidden="false" customHeight="true" outlineLevel="0" collapsed="false">
      <c r="A19" s="18" t="s">
        <v>57</v>
      </c>
      <c r="B19" s="18" t="s">
        <v>58</v>
      </c>
      <c r="C19" s="18" t="s">
        <v>59</v>
      </c>
      <c r="D19" s="18" t="s">
        <v>60</v>
      </c>
      <c r="E19" s="18" t="s">
        <v>61</v>
      </c>
      <c r="F19" s="18" t="s">
        <v>62</v>
      </c>
      <c r="G19" s="18" t="s">
        <v>63</v>
      </c>
      <c r="H19" s="18" t="s">
        <v>64</v>
      </c>
      <c r="I19" s="18" t="s">
        <v>65</v>
      </c>
      <c r="J19" s="18" t="s">
        <v>66</v>
      </c>
      <c r="K19" s="18" t="s">
        <v>67</v>
      </c>
      <c r="L19" s="18" t="s">
        <v>68</v>
      </c>
      <c r="M19" s="18" t="s">
        <v>69</v>
      </c>
      <c r="N19" s="18" t="s">
        <v>70</v>
      </c>
      <c r="O19" s="18" t="s">
        <v>71</v>
      </c>
      <c r="P19" s="18" t="s">
        <v>72</v>
      </c>
      <c r="Q19" s="18" t="s">
        <v>27</v>
      </c>
      <c r="R19" s="18" t="s">
        <v>73</v>
      </c>
      <c r="S19" s="18" t="s">
        <v>74</v>
      </c>
      <c r="T19" s="18" t="s">
        <v>75</v>
      </c>
      <c r="U19" s="18" t="s">
        <v>76</v>
      </c>
      <c r="V19" s="18" t="s">
        <v>77</v>
      </c>
      <c r="W19" s="18" t="s">
        <v>27</v>
      </c>
      <c r="X19" s="18" t="s">
        <v>78</v>
      </c>
      <c r="Y19" s="18" t="s">
        <v>79</v>
      </c>
      <c r="Z19" s="18" t="s">
        <v>80</v>
      </c>
      <c r="AA19" s="4"/>
      <c r="AB19" s="5"/>
      <c r="AC19" s="36"/>
      <c r="AD19" s="38"/>
      <c r="AE19" s="38"/>
      <c r="AF19" s="38"/>
      <c r="AG19" s="38"/>
      <c r="AH19" s="38"/>
      <c r="AI19" s="38"/>
      <c r="AJ19" s="38"/>
      <c r="AK19" s="38"/>
      <c r="AL19" s="38"/>
      <c r="AM19" s="38"/>
      <c r="AN19" s="38"/>
      <c r="AO19" s="38"/>
      <c r="AP19" s="38"/>
      <c r="AQ19" s="38"/>
      <c r="AR19" s="38"/>
      <c r="AS19" s="38"/>
      <c r="AT19" s="38"/>
      <c r="AU19" s="38"/>
    </row>
    <row r="20" customFormat="false" ht="30" hidden="false" customHeight="true" outlineLevel="0" collapsed="false">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4"/>
      <c r="AB20" s="5"/>
      <c r="AC20" s="36" t="s">
        <v>81</v>
      </c>
      <c r="AD20" s="38"/>
      <c r="AE20" s="38"/>
      <c r="AF20" s="38"/>
      <c r="AG20" s="38"/>
      <c r="AH20" s="38"/>
      <c r="AI20" s="38"/>
      <c r="AJ20" s="38"/>
      <c r="AK20" s="38"/>
      <c r="AL20" s="38"/>
      <c r="AM20" s="38"/>
      <c r="AN20" s="38"/>
      <c r="AO20" s="38"/>
      <c r="AP20" s="38"/>
      <c r="AQ20" s="38"/>
      <c r="AR20" s="38"/>
      <c r="AS20" s="38"/>
      <c r="AT20" s="38"/>
      <c r="AU20" s="38"/>
    </row>
    <row r="21" customFormat="false" ht="12" hidden="false" customHeight="true" outlineLevel="0" collapsed="false">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4"/>
      <c r="AB21" s="5"/>
      <c r="AC21" s="39"/>
    </row>
    <row r="22" customFormat="false" ht="26.25" hidden="false" customHeight="true" outlineLevel="0" collapsed="false">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4"/>
      <c r="AB22" s="5"/>
      <c r="AC22" s="2" t="s">
        <v>82</v>
      </c>
      <c r="AD22" s="40"/>
      <c r="AE22" s="40"/>
      <c r="AF22" s="40"/>
      <c r="AG22" s="34" t="s">
        <v>83</v>
      </c>
      <c r="AH22" s="34"/>
      <c r="AI22" s="34"/>
      <c r="AJ22" s="34"/>
      <c r="AK22" s="34"/>
      <c r="AL22" s="34"/>
      <c r="AM22" s="34"/>
      <c r="AN22" s="34"/>
      <c r="AO22" s="34"/>
      <c r="AP22" s="34"/>
      <c r="AQ22" s="34"/>
      <c r="AR22" s="34"/>
      <c r="AS22" s="34"/>
      <c r="AT22" s="34"/>
      <c r="AU22" s="34"/>
    </row>
    <row r="23" customFormat="false" ht="8.25" hidden="false" customHeight="true" outlineLevel="0" collapsed="false">
      <c r="A23" s="41"/>
      <c r="B23" s="41"/>
      <c r="C23" s="41"/>
      <c r="D23" s="41"/>
      <c r="E23" s="8"/>
      <c r="F23" s="8"/>
      <c r="G23" s="8"/>
      <c r="H23" s="10"/>
      <c r="I23" s="10"/>
      <c r="J23" s="10"/>
      <c r="K23" s="10"/>
      <c r="L23" s="10"/>
      <c r="M23" s="8"/>
      <c r="N23" s="8"/>
      <c r="O23" s="8"/>
      <c r="P23" s="8"/>
      <c r="Q23" s="8"/>
      <c r="R23" s="8"/>
      <c r="S23" s="8"/>
      <c r="T23" s="8"/>
      <c r="U23" s="8"/>
      <c r="V23" s="8"/>
      <c r="W23" s="8"/>
      <c r="X23" s="8"/>
      <c r="Y23" s="8"/>
      <c r="Z23" s="8"/>
      <c r="AA23" s="4"/>
      <c r="AB23" s="5"/>
      <c r="AC23" s="36" t="s">
        <v>84</v>
      </c>
      <c r="AD23" s="42"/>
      <c r="AE23" s="42"/>
      <c r="AF23" s="42"/>
      <c r="AG23" s="42"/>
      <c r="AH23" s="42"/>
      <c r="AI23" s="42"/>
      <c r="AJ23" s="42"/>
      <c r="AK23" s="42"/>
      <c r="AL23" s="42"/>
      <c r="AM23" s="42"/>
      <c r="AN23" s="42"/>
      <c r="AO23" s="42"/>
      <c r="AP23" s="42"/>
      <c r="AQ23" s="42"/>
      <c r="AR23" s="42"/>
      <c r="AS23" s="42"/>
      <c r="AT23" s="42"/>
      <c r="AU23" s="42"/>
    </row>
    <row r="24" customFormat="false" ht="15" hidden="false" customHeight="true" outlineLevel="0" collapsed="false">
      <c r="A24" s="43" t="n">
        <v>27</v>
      </c>
      <c r="B24" s="8" t="n">
        <v>28</v>
      </c>
      <c r="C24" s="8" t="n">
        <v>29</v>
      </c>
      <c r="D24" s="8" t="n">
        <v>30</v>
      </c>
      <c r="E24" s="8" t="n">
        <v>31</v>
      </c>
      <c r="F24" s="8" t="n">
        <v>32</v>
      </c>
      <c r="G24" s="8" t="n">
        <v>33</v>
      </c>
      <c r="H24" s="8" t="n">
        <v>34</v>
      </c>
      <c r="I24" s="8" t="n">
        <v>35</v>
      </c>
      <c r="J24" s="8" t="n">
        <v>36</v>
      </c>
      <c r="K24" s="8" t="n">
        <v>37</v>
      </c>
      <c r="L24" s="8" t="n">
        <v>38</v>
      </c>
      <c r="M24" s="8" t="n">
        <v>39</v>
      </c>
      <c r="N24" s="8" t="n">
        <v>40</v>
      </c>
      <c r="O24" s="8" t="n">
        <v>41</v>
      </c>
      <c r="P24" s="8" t="n">
        <v>42</v>
      </c>
      <c r="Q24" s="8" t="n">
        <v>43</v>
      </c>
      <c r="R24" s="8" t="n">
        <v>44</v>
      </c>
      <c r="S24" s="8" t="n">
        <v>45</v>
      </c>
      <c r="T24" s="8" t="n">
        <v>46</v>
      </c>
      <c r="U24" s="8" t="n">
        <v>47</v>
      </c>
      <c r="V24" s="8" t="n">
        <v>48</v>
      </c>
      <c r="W24" s="8" t="n">
        <v>49</v>
      </c>
      <c r="X24" s="8" t="n">
        <v>50</v>
      </c>
      <c r="Y24" s="8" t="n">
        <v>51</v>
      </c>
      <c r="Z24" s="8" t="n">
        <v>52</v>
      </c>
      <c r="AA24" s="4"/>
      <c r="AB24" s="5"/>
      <c r="AC24" s="36"/>
      <c r="AD24" s="42"/>
      <c r="AE24" s="42"/>
      <c r="AF24" s="42"/>
      <c r="AG24" s="42"/>
      <c r="AH24" s="42"/>
      <c r="AI24" s="42"/>
      <c r="AJ24" s="42"/>
      <c r="AK24" s="42"/>
      <c r="AL24" s="42"/>
      <c r="AM24" s="42"/>
      <c r="AN24" s="42"/>
      <c r="AO24" s="42"/>
      <c r="AP24" s="42"/>
      <c r="AQ24" s="42"/>
      <c r="AR24" s="42"/>
      <c r="AS24" s="42"/>
      <c r="AT24" s="42"/>
      <c r="AU24" s="42"/>
    </row>
    <row r="25" customFormat="false" ht="7.5" hidden="false" customHeight="true" outlineLevel="0" collapsed="false">
      <c r="A25" s="44"/>
      <c r="B25" s="44"/>
      <c r="C25" s="44"/>
      <c r="D25" s="44"/>
      <c r="E25" s="44"/>
      <c r="F25" s="44"/>
      <c r="G25" s="44"/>
      <c r="H25" s="44"/>
      <c r="I25" s="44"/>
      <c r="J25" s="17"/>
      <c r="K25" s="17"/>
      <c r="L25" s="17"/>
      <c r="M25" s="17"/>
      <c r="N25" s="44"/>
      <c r="O25" s="44"/>
      <c r="P25" s="44"/>
      <c r="Q25" s="44"/>
      <c r="R25" s="44"/>
      <c r="S25" s="44"/>
      <c r="T25" s="44"/>
      <c r="U25" s="44"/>
      <c r="V25" s="44"/>
      <c r="W25" s="44"/>
      <c r="X25" s="44"/>
      <c r="Y25" s="44"/>
      <c r="Z25" s="44"/>
      <c r="AA25" s="4"/>
      <c r="AB25" s="5"/>
      <c r="AC25" s="36"/>
      <c r="AD25" s="42"/>
      <c r="AE25" s="42"/>
      <c r="AF25" s="42"/>
      <c r="AG25" s="42"/>
      <c r="AH25" s="42"/>
      <c r="AI25" s="42"/>
      <c r="AJ25" s="42"/>
      <c r="AK25" s="42"/>
      <c r="AL25" s="42"/>
      <c r="AM25" s="42"/>
      <c r="AN25" s="42"/>
      <c r="AO25" s="42"/>
      <c r="AP25" s="42"/>
      <c r="AQ25" s="42"/>
      <c r="AR25" s="42"/>
      <c r="AS25" s="42"/>
      <c r="AT25" s="42"/>
      <c r="AU25" s="42"/>
    </row>
    <row r="26" customFormat="false" ht="30" hidden="false" customHeight="true" outlineLevel="0" collapsed="false">
      <c r="A26" s="44"/>
      <c r="B26" s="44"/>
      <c r="C26" s="44"/>
      <c r="D26" s="44"/>
      <c r="E26" s="44"/>
      <c r="F26" s="44"/>
      <c r="G26" s="44"/>
      <c r="H26" s="44"/>
      <c r="I26" s="44"/>
      <c r="J26" s="17"/>
      <c r="K26" s="17"/>
      <c r="L26" s="17"/>
      <c r="M26" s="17"/>
      <c r="N26" s="44"/>
      <c r="O26" s="44"/>
      <c r="P26" s="44"/>
      <c r="Q26" s="44"/>
      <c r="R26" s="44"/>
      <c r="S26" s="44"/>
      <c r="T26" s="44"/>
      <c r="U26" s="44"/>
      <c r="V26" s="44"/>
      <c r="W26" s="44"/>
      <c r="X26" s="44"/>
      <c r="Y26" s="44"/>
      <c r="Z26" s="44"/>
      <c r="AA26" s="4"/>
      <c r="AB26" s="5"/>
      <c r="AC26" s="45" t="s">
        <v>85</v>
      </c>
      <c r="AD26" s="38"/>
      <c r="AE26" s="38"/>
      <c r="AF26" s="38"/>
      <c r="AG26" s="38"/>
      <c r="AH26" s="38"/>
      <c r="AI26" s="38"/>
      <c r="AJ26" s="38"/>
      <c r="AK26" s="38"/>
      <c r="AL26" s="38"/>
      <c r="AM26" s="38"/>
      <c r="AN26" s="38"/>
      <c r="AO26" s="38"/>
      <c r="AP26" s="38"/>
      <c r="AQ26" s="38"/>
      <c r="AR26" s="38"/>
      <c r="AS26" s="38"/>
      <c r="AT26" s="38"/>
      <c r="AU26" s="38"/>
    </row>
    <row r="27" customFormat="false" ht="4.5" hidden="false" customHeight="true" outlineLevel="0" collapsed="false">
      <c r="A27" s="44"/>
      <c r="B27" s="44"/>
      <c r="C27" s="44"/>
      <c r="D27" s="44"/>
      <c r="E27" s="44"/>
      <c r="F27" s="44"/>
      <c r="G27" s="44"/>
      <c r="H27" s="44"/>
      <c r="I27" s="44"/>
      <c r="J27" s="17"/>
      <c r="K27" s="17"/>
      <c r="L27" s="17"/>
      <c r="M27" s="17"/>
      <c r="N27" s="44"/>
      <c r="O27" s="44"/>
      <c r="P27" s="44"/>
      <c r="Q27" s="44"/>
      <c r="R27" s="44"/>
      <c r="S27" s="44"/>
      <c r="T27" s="44"/>
      <c r="U27" s="44"/>
      <c r="V27" s="44"/>
      <c r="W27" s="44"/>
      <c r="X27" s="44"/>
      <c r="Y27" s="44"/>
      <c r="Z27" s="44"/>
      <c r="AA27" s="4"/>
      <c r="AB27" s="5"/>
      <c r="AC27" s="46" t="s">
        <v>86</v>
      </c>
      <c r="AD27" s="47" t="s">
        <v>87</v>
      </c>
      <c r="AE27" s="47"/>
      <c r="AF27" s="47"/>
      <c r="AG27" s="47"/>
      <c r="AH27" s="48"/>
      <c r="AI27" s="48"/>
      <c r="AJ27" s="48"/>
      <c r="AK27" s="48"/>
      <c r="AL27" s="48"/>
      <c r="AM27" s="48"/>
      <c r="AN27" s="48"/>
      <c r="AO27" s="48"/>
      <c r="AP27" s="49" t="s">
        <v>88</v>
      </c>
      <c r="AQ27" s="50"/>
      <c r="AR27" s="50"/>
      <c r="AS27" s="50"/>
      <c r="AT27" s="50"/>
      <c r="AU27" s="50"/>
    </row>
    <row r="28" customFormat="false" ht="21" hidden="false" customHeight="true" outlineLevel="0" collapsed="false">
      <c r="A28" s="18" t="s">
        <v>89</v>
      </c>
      <c r="B28" s="18" t="s">
        <v>90</v>
      </c>
      <c r="C28" s="18" t="s">
        <v>91</v>
      </c>
      <c r="D28" s="18" t="s">
        <v>92</v>
      </c>
      <c r="E28" s="18" t="s">
        <v>93</v>
      </c>
      <c r="F28" s="18" t="s">
        <v>94</v>
      </c>
      <c r="G28" s="18" t="s">
        <v>95</v>
      </c>
      <c r="H28" s="18" t="s">
        <v>96</v>
      </c>
      <c r="I28" s="18" t="s">
        <v>97</v>
      </c>
      <c r="J28" s="18" t="s">
        <v>98</v>
      </c>
      <c r="K28" s="18" t="s">
        <v>99</v>
      </c>
      <c r="L28" s="18"/>
      <c r="M28" s="18" t="s">
        <v>100</v>
      </c>
      <c r="N28" s="18" t="s">
        <v>101</v>
      </c>
      <c r="O28" s="18" t="s">
        <v>102</v>
      </c>
      <c r="P28" s="18" t="s">
        <v>103</v>
      </c>
      <c r="Q28" s="18" t="s">
        <v>104</v>
      </c>
      <c r="R28" s="18" t="s">
        <v>105</v>
      </c>
      <c r="S28" s="18" t="s">
        <v>27</v>
      </c>
      <c r="T28" s="18" t="s">
        <v>106</v>
      </c>
      <c r="U28" s="18" t="s">
        <v>107</v>
      </c>
      <c r="V28" s="18" t="s">
        <v>108</v>
      </c>
      <c r="W28" s="18" t="s">
        <v>109</v>
      </c>
      <c r="X28" s="18" t="s">
        <v>110</v>
      </c>
      <c r="Y28" s="18" t="s">
        <v>111</v>
      </c>
      <c r="Z28" s="18" t="s">
        <v>27</v>
      </c>
      <c r="AA28" s="4"/>
      <c r="AB28" s="5"/>
      <c r="AC28" s="46"/>
      <c r="AD28" s="47"/>
      <c r="AE28" s="47"/>
      <c r="AF28" s="47"/>
      <c r="AG28" s="47"/>
      <c r="AH28" s="48"/>
      <c r="AI28" s="48"/>
      <c r="AJ28" s="48"/>
      <c r="AK28" s="48"/>
      <c r="AL28" s="48"/>
      <c r="AM28" s="48"/>
      <c r="AN28" s="48"/>
      <c r="AO28" s="48"/>
      <c r="AP28" s="49"/>
      <c r="AQ28" s="50"/>
      <c r="AR28" s="50"/>
      <c r="AS28" s="50"/>
      <c r="AT28" s="50"/>
      <c r="AU28" s="50"/>
    </row>
    <row r="29" customFormat="false" ht="3.75" hidden="false" customHeight="true" outlineLevel="0" collapsed="false">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4"/>
      <c r="AB29" s="5"/>
      <c r="AC29" s="46"/>
      <c r="AD29" s="25"/>
      <c r="AE29" s="51"/>
      <c r="AF29" s="51"/>
      <c r="AG29" s="51"/>
      <c r="AH29" s="35"/>
      <c r="AI29" s="35"/>
      <c r="AJ29" s="35"/>
      <c r="AK29" s="35"/>
      <c r="AL29" s="35"/>
      <c r="AM29" s="35"/>
      <c r="AN29" s="35"/>
      <c r="AO29" s="35"/>
      <c r="AP29" s="51"/>
      <c r="AQ29" s="35"/>
      <c r="AR29" s="35"/>
      <c r="AS29" s="35"/>
      <c r="AT29" s="35"/>
      <c r="AU29" s="52"/>
    </row>
    <row r="30" customFormat="false" ht="27.75" hidden="false" customHeight="true" outlineLevel="0" collapsed="false">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4"/>
      <c r="AB30" s="5"/>
      <c r="AC30" s="53" t="s">
        <v>112</v>
      </c>
      <c r="AD30" s="54" t="s">
        <v>113</v>
      </c>
      <c r="AE30" s="48"/>
      <c r="AF30" s="48"/>
      <c r="AG30" s="48"/>
      <c r="AH30" s="48"/>
      <c r="AI30" s="48"/>
      <c r="AJ30" s="48"/>
      <c r="AK30" s="48"/>
      <c r="AL30" s="48"/>
      <c r="AM30" s="48"/>
      <c r="AN30" s="48"/>
      <c r="AO30" s="48"/>
      <c r="AP30" s="49" t="s">
        <v>88</v>
      </c>
      <c r="AQ30" s="50"/>
      <c r="AR30" s="50"/>
      <c r="AS30" s="50"/>
      <c r="AT30" s="50"/>
      <c r="AU30" s="50"/>
    </row>
    <row r="31" customFormat="false" ht="3.75" hidden="false" customHeight="true" outlineLevel="0" collapsed="false">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4"/>
      <c r="AB31" s="5"/>
      <c r="AC31" s="53"/>
      <c r="AD31" s="55"/>
      <c r="AE31" s="35"/>
      <c r="AF31" s="35"/>
      <c r="AG31" s="35"/>
      <c r="AH31" s="35"/>
      <c r="AI31" s="35"/>
      <c r="AJ31" s="35"/>
      <c r="AK31" s="35"/>
      <c r="AL31" s="35"/>
      <c r="AM31" s="35"/>
      <c r="AN31" s="35"/>
      <c r="AO31" s="35"/>
      <c r="AP31" s="51"/>
      <c r="AQ31" s="35"/>
      <c r="AR31" s="35"/>
      <c r="AS31" s="35"/>
      <c r="AT31" s="35"/>
      <c r="AU31" s="52"/>
    </row>
    <row r="32" customFormat="false" ht="27.75" hidden="false" customHeight="true" outlineLevel="0" collapsed="false">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4"/>
      <c r="AB32" s="5"/>
      <c r="AC32" s="36" t="s">
        <v>114</v>
      </c>
      <c r="AD32" s="54" t="s">
        <v>113</v>
      </c>
      <c r="AE32" s="48"/>
      <c r="AF32" s="48"/>
      <c r="AG32" s="48"/>
      <c r="AH32" s="48"/>
      <c r="AI32" s="48"/>
      <c r="AJ32" s="48"/>
      <c r="AK32" s="48"/>
      <c r="AL32" s="48"/>
      <c r="AM32" s="48"/>
      <c r="AN32" s="48"/>
      <c r="AO32" s="48"/>
      <c r="AP32" s="49" t="s">
        <v>88</v>
      </c>
      <c r="AQ32" s="50"/>
      <c r="AR32" s="50"/>
      <c r="AS32" s="50"/>
      <c r="AT32" s="50"/>
      <c r="AU32" s="50"/>
    </row>
    <row r="33" customFormat="false" ht="3" hidden="false" customHeight="true" outlineLevel="0" collapsed="false">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4"/>
      <c r="AB33" s="5"/>
      <c r="AC33" s="36"/>
      <c r="AD33" s="55"/>
      <c r="AE33" s="35"/>
      <c r="AF33" s="35"/>
      <c r="AG33" s="35"/>
      <c r="AH33" s="35"/>
      <c r="AI33" s="35"/>
      <c r="AJ33" s="35"/>
      <c r="AK33" s="35"/>
      <c r="AL33" s="35"/>
      <c r="AM33" s="35"/>
      <c r="AN33" s="35"/>
      <c r="AO33" s="35"/>
      <c r="AP33" s="35"/>
      <c r="AQ33" s="35"/>
      <c r="AR33" s="35"/>
      <c r="AS33" s="35"/>
      <c r="AT33" s="35"/>
      <c r="AU33" s="52"/>
    </row>
    <row r="34" customFormat="false" ht="11.25" hidden="false" customHeight="true" outlineLevel="0" collapsed="false">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4"/>
      <c r="AB34" s="5"/>
    </row>
    <row r="35" customFormat="false" ht="7.5" hidden="false" customHeight="true" outlineLevel="0" collapsed="false">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4"/>
      <c r="AB35" s="5"/>
      <c r="AC35" s="2" t="s">
        <v>115</v>
      </c>
      <c r="AD35" s="13"/>
      <c r="AE35" s="13"/>
      <c r="AF35" s="13"/>
      <c r="AG35" s="34" t="s">
        <v>116</v>
      </c>
      <c r="AH35" s="34"/>
      <c r="AI35" s="34"/>
      <c r="AJ35" s="34"/>
      <c r="AK35" s="34"/>
      <c r="AL35" s="34"/>
      <c r="AM35" s="34"/>
      <c r="AN35" s="34"/>
      <c r="AO35" s="34"/>
      <c r="AP35" s="34"/>
      <c r="AQ35" s="34"/>
      <c r="AR35" s="34"/>
      <c r="AS35" s="34"/>
      <c r="AT35" s="34"/>
      <c r="AU35" s="34"/>
    </row>
    <row r="36" customFormat="false" ht="9" hidden="false" customHeight="true" outlineLevel="0" collapsed="false">
      <c r="AA36" s="4"/>
      <c r="AB36" s="5"/>
      <c r="AC36" s="2"/>
      <c r="AD36" s="56"/>
      <c r="AE36" s="56"/>
      <c r="AF36" s="56"/>
      <c r="AG36" s="34"/>
      <c r="AH36" s="34"/>
      <c r="AI36" s="34"/>
      <c r="AJ36" s="34"/>
      <c r="AK36" s="34"/>
      <c r="AL36" s="34"/>
      <c r="AM36" s="34"/>
      <c r="AN36" s="34"/>
      <c r="AO36" s="34"/>
      <c r="AP36" s="34"/>
      <c r="AQ36" s="34"/>
      <c r="AR36" s="34"/>
      <c r="AS36" s="34"/>
      <c r="AT36" s="34"/>
      <c r="AU36" s="34"/>
    </row>
    <row r="37" customFormat="false" ht="10.5" hidden="false" customHeight="true" outlineLevel="0" collapsed="false">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9"/>
      <c r="AA37" s="4"/>
      <c r="AB37" s="5"/>
      <c r="AC37" s="2"/>
      <c r="AD37" s="35"/>
      <c r="AE37" s="35"/>
      <c r="AF37" s="35"/>
      <c r="AG37" s="34"/>
      <c r="AH37" s="34"/>
      <c r="AI37" s="34"/>
      <c r="AJ37" s="34"/>
      <c r="AK37" s="34"/>
      <c r="AL37" s="34"/>
      <c r="AM37" s="34"/>
      <c r="AN37" s="34"/>
      <c r="AO37" s="34"/>
      <c r="AP37" s="34"/>
      <c r="AQ37" s="34"/>
      <c r="AR37" s="34"/>
      <c r="AS37" s="34"/>
      <c r="AT37" s="34"/>
      <c r="AU37" s="34"/>
    </row>
    <row r="38" customFormat="false" ht="15.75" hidden="false" customHeight="true" outlineLevel="0" collapsed="false">
      <c r="A38" s="60"/>
      <c r="B38" s="61" t="s">
        <v>117</v>
      </c>
      <c r="C38" s="62"/>
      <c r="D38" s="62"/>
      <c r="E38" s="62"/>
      <c r="F38" s="62"/>
      <c r="G38" s="62"/>
      <c r="H38" s="62"/>
      <c r="I38" s="62"/>
      <c r="J38" s="62"/>
      <c r="K38" s="62"/>
      <c r="L38" s="62"/>
      <c r="M38" s="62"/>
      <c r="N38" s="62"/>
      <c r="O38" s="62"/>
      <c r="P38" s="62"/>
      <c r="Q38" s="62"/>
      <c r="R38" s="62"/>
      <c r="S38" s="62"/>
      <c r="T38" s="62"/>
      <c r="U38" s="62"/>
      <c r="V38" s="62"/>
      <c r="W38" s="62"/>
      <c r="X38" s="62"/>
      <c r="Y38" s="62"/>
      <c r="Z38" s="63"/>
      <c r="AA38" s="4"/>
      <c r="AB38" s="5"/>
      <c r="AC38" s="24" t="s">
        <v>118</v>
      </c>
      <c r="AD38" s="24"/>
      <c r="AE38" s="24"/>
      <c r="AF38" s="24" t="s">
        <v>119</v>
      </c>
      <c r="AG38" s="24"/>
      <c r="AH38" s="24"/>
      <c r="AI38" s="24"/>
      <c r="AJ38" s="24"/>
      <c r="AK38" s="24"/>
      <c r="AL38" s="24" t="s">
        <v>120</v>
      </c>
      <c r="AM38" s="24"/>
      <c r="AN38" s="24"/>
      <c r="AO38" s="24"/>
      <c r="AP38" s="24"/>
      <c r="AQ38" s="64" t="s">
        <v>121</v>
      </c>
      <c r="AR38" s="64"/>
      <c r="AS38" s="64"/>
      <c r="AT38" s="64"/>
      <c r="AU38" s="64"/>
    </row>
    <row r="39" customFormat="false" ht="7.5" hidden="false" customHeight="true" outlineLevel="0" collapsed="false">
      <c r="A39" s="60"/>
      <c r="B39" s="61"/>
      <c r="C39" s="62"/>
      <c r="D39" s="62"/>
      <c r="E39" s="62"/>
      <c r="F39" s="62"/>
      <c r="G39" s="62"/>
      <c r="H39" s="62"/>
      <c r="I39" s="62"/>
      <c r="J39" s="62"/>
      <c r="K39" s="62"/>
      <c r="L39" s="62"/>
      <c r="M39" s="62"/>
      <c r="N39" s="62"/>
      <c r="O39" s="62"/>
      <c r="P39" s="62"/>
      <c r="Q39" s="62"/>
      <c r="R39" s="62"/>
      <c r="S39" s="62"/>
      <c r="T39" s="62"/>
      <c r="U39" s="62"/>
      <c r="V39" s="62"/>
      <c r="W39" s="62"/>
      <c r="X39" s="62"/>
      <c r="Y39" s="62"/>
      <c r="Z39" s="63"/>
      <c r="AA39" s="4"/>
      <c r="AB39" s="5"/>
      <c r="AC39" s="24"/>
      <c r="AD39" s="24"/>
      <c r="AE39" s="24"/>
      <c r="AF39" s="24"/>
      <c r="AG39" s="24"/>
      <c r="AH39" s="24"/>
      <c r="AI39" s="24"/>
      <c r="AJ39" s="24"/>
      <c r="AK39" s="24"/>
      <c r="AL39" s="24"/>
      <c r="AM39" s="24"/>
      <c r="AN39" s="24"/>
      <c r="AO39" s="24"/>
      <c r="AP39" s="24"/>
      <c r="AQ39" s="64"/>
      <c r="AR39" s="64"/>
      <c r="AS39" s="64"/>
      <c r="AT39" s="64"/>
      <c r="AU39" s="64"/>
    </row>
    <row r="40" customFormat="false" ht="18" hidden="false" customHeight="true" outlineLevel="0" collapsed="false">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7"/>
      <c r="AA40" s="4"/>
      <c r="AB40" s="5"/>
      <c r="AC40" s="68" t="s">
        <v>122</v>
      </c>
      <c r="AD40" s="68"/>
      <c r="AE40" s="68"/>
      <c r="AF40" s="69"/>
      <c r="AG40" s="69"/>
      <c r="AH40" s="69"/>
      <c r="AI40" s="69"/>
      <c r="AJ40" s="69"/>
      <c r="AK40" s="69"/>
      <c r="AL40" s="70"/>
      <c r="AM40" s="70"/>
      <c r="AN40" s="70"/>
      <c r="AO40" s="70"/>
      <c r="AP40" s="70"/>
      <c r="AQ40" s="70"/>
      <c r="AR40" s="70"/>
      <c r="AS40" s="70"/>
      <c r="AT40" s="70"/>
      <c r="AU40" s="70"/>
    </row>
    <row r="41" customFormat="false" ht="18" hidden="false" customHeight="true" outlineLevel="0" collapsed="false">
      <c r="A41" s="71"/>
      <c r="B41" s="72"/>
      <c r="C41" s="72"/>
      <c r="D41" s="72"/>
      <c r="E41" s="72"/>
      <c r="F41" s="72"/>
      <c r="G41" s="72"/>
      <c r="H41" s="72"/>
      <c r="I41" s="72"/>
      <c r="J41" s="72"/>
      <c r="K41" s="72"/>
      <c r="L41" s="72"/>
      <c r="M41" s="72"/>
      <c r="N41" s="72"/>
      <c r="O41" s="72"/>
      <c r="P41" s="72"/>
      <c r="Q41" s="72"/>
      <c r="R41" s="72"/>
      <c r="S41" s="72"/>
      <c r="T41" s="72"/>
      <c r="U41" s="72"/>
      <c r="V41" s="72"/>
      <c r="W41" s="72"/>
      <c r="X41" s="72"/>
      <c r="Y41" s="72"/>
      <c r="Z41" s="73"/>
      <c r="AA41" s="4"/>
      <c r="AB41" s="5"/>
      <c r="AC41" s="68" t="s">
        <v>123</v>
      </c>
      <c r="AD41" s="68"/>
      <c r="AE41" s="68"/>
      <c r="AF41" s="74"/>
      <c r="AG41" s="74"/>
      <c r="AH41" s="74"/>
      <c r="AI41" s="74"/>
      <c r="AJ41" s="74"/>
      <c r="AK41" s="74"/>
      <c r="AL41" s="70"/>
      <c r="AM41" s="70"/>
      <c r="AN41" s="70"/>
      <c r="AO41" s="70"/>
      <c r="AP41" s="70"/>
      <c r="AQ41" s="70"/>
      <c r="AR41" s="70"/>
      <c r="AS41" s="70"/>
      <c r="AT41" s="70"/>
      <c r="AU41" s="70"/>
    </row>
    <row r="42" customFormat="false" ht="18" hidden="false" customHeight="true" outlineLevel="0" collapsed="false">
      <c r="A42" s="75" t="s">
        <v>124</v>
      </c>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4"/>
      <c r="AB42" s="5"/>
      <c r="AC42" s="76" t="s">
        <v>125</v>
      </c>
      <c r="AD42" s="77"/>
      <c r="AE42" s="78"/>
      <c r="AF42" s="79"/>
      <c r="AG42" s="80"/>
      <c r="AH42" s="80"/>
      <c r="AI42" s="80"/>
      <c r="AJ42" s="80"/>
      <c r="AK42" s="81"/>
      <c r="AL42" s="82"/>
      <c r="AM42" s="83"/>
      <c r="AN42" s="83"/>
      <c r="AO42" s="83"/>
      <c r="AP42" s="84"/>
      <c r="AQ42" s="82"/>
      <c r="AR42" s="83"/>
      <c r="AS42" s="83"/>
      <c r="AT42" s="83"/>
      <c r="AU42" s="84"/>
    </row>
    <row r="43" customFormat="false" ht="35.25" hidden="false" customHeight="true" outlineLevel="0" collapsed="false">
      <c r="A43" s="85" t="s">
        <v>126</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4"/>
      <c r="AB43" s="5"/>
      <c r="AC43" s="76" t="s">
        <v>127</v>
      </c>
      <c r="AD43" s="77"/>
      <c r="AE43" s="78"/>
      <c r="AF43" s="79"/>
      <c r="AG43" s="80"/>
      <c r="AH43" s="80"/>
      <c r="AI43" s="80"/>
      <c r="AJ43" s="80"/>
      <c r="AK43" s="81"/>
      <c r="AL43" s="82"/>
      <c r="AM43" s="83"/>
      <c r="AN43" s="83"/>
      <c r="AO43" s="83"/>
      <c r="AP43" s="84"/>
      <c r="AQ43" s="82"/>
      <c r="AR43" s="83"/>
      <c r="AS43" s="83"/>
      <c r="AT43" s="83"/>
      <c r="AU43" s="84"/>
    </row>
    <row r="44" customFormat="false" ht="18" hidden="false" customHeight="true" outlineLevel="0" collapsed="false">
      <c r="A44" s="60"/>
      <c r="B44" s="60"/>
      <c r="C44" s="60"/>
      <c r="D44" s="60"/>
      <c r="E44" s="60"/>
      <c r="F44" s="60"/>
      <c r="G44" s="60"/>
      <c r="H44" s="60"/>
      <c r="I44" s="86"/>
      <c r="J44" s="86"/>
      <c r="K44" s="86"/>
      <c r="L44" s="86"/>
      <c r="M44" s="86"/>
      <c r="N44" s="86"/>
      <c r="O44" s="87" t="s">
        <v>128</v>
      </c>
      <c r="P44" s="87"/>
      <c r="Q44" s="87"/>
      <c r="R44" s="87"/>
      <c r="S44" s="87"/>
      <c r="T44" s="87"/>
      <c r="U44" s="87"/>
      <c r="V44" s="87"/>
      <c r="W44" s="87"/>
      <c r="X44" s="87"/>
      <c r="Y44" s="87"/>
      <c r="Z44" s="67"/>
      <c r="AA44" s="4"/>
      <c r="AB44" s="5"/>
      <c r="AC44" s="68" t="s">
        <v>129</v>
      </c>
      <c r="AD44" s="68"/>
      <c r="AE44" s="68"/>
      <c r="AF44" s="74"/>
      <c r="AG44" s="74"/>
      <c r="AH44" s="74"/>
      <c r="AI44" s="74"/>
      <c r="AJ44" s="74"/>
      <c r="AK44" s="74"/>
      <c r="AL44" s="70"/>
      <c r="AM44" s="70"/>
      <c r="AN44" s="70"/>
      <c r="AO44" s="70"/>
      <c r="AP44" s="70"/>
      <c r="AQ44" s="70"/>
      <c r="AR44" s="70"/>
      <c r="AS44" s="70"/>
      <c r="AT44" s="70"/>
      <c r="AU44" s="70"/>
    </row>
    <row r="45" customFormat="false" ht="18" hidden="false" customHeight="true" outlineLevel="0" collapsed="false">
      <c r="A45" s="88" t="s">
        <v>130</v>
      </c>
      <c r="B45" s="88"/>
      <c r="C45" s="88"/>
      <c r="D45" s="88"/>
      <c r="E45" s="88"/>
      <c r="F45" s="88"/>
      <c r="G45" s="88"/>
      <c r="H45" s="88"/>
      <c r="I45" s="86"/>
      <c r="J45" s="86"/>
      <c r="K45" s="86"/>
      <c r="L45" s="86"/>
      <c r="M45" s="86"/>
      <c r="N45" s="86"/>
      <c r="O45" s="87"/>
      <c r="P45" s="87"/>
      <c r="Q45" s="87"/>
      <c r="R45" s="87"/>
      <c r="S45" s="87"/>
      <c r="T45" s="87"/>
      <c r="U45" s="87"/>
      <c r="V45" s="87"/>
      <c r="W45" s="87"/>
      <c r="X45" s="87"/>
      <c r="Y45" s="87"/>
      <c r="Z45" s="67"/>
      <c r="AA45" s="4"/>
      <c r="AB45" s="5"/>
      <c r="AC45" s="68" t="s">
        <v>131</v>
      </c>
      <c r="AD45" s="68"/>
      <c r="AE45" s="68"/>
      <c r="AF45" s="74"/>
      <c r="AG45" s="74"/>
      <c r="AH45" s="74"/>
      <c r="AI45" s="74"/>
      <c r="AJ45" s="74"/>
      <c r="AK45" s="74"/>
      <c r="AL45" s="70"/>
      <c r="AM45" s="70"/>
      <c r="AN45" s="70"/>
      <c r="AO45" s="70"/>
      <c r="AP45" s="70"/>
      <c r="AQ45" s="70"/>
      <c r="AR45" s="70"/>
      <c r="AS45" s="70"/>
      <c r="AT45" s="70"/>
      <c r="AU45" s="70"/>
    </row>
    <row r="46" customFormat="false" ht="18" hidden="false" customHeight="true" outlineLevel="0" collapsed="false">
      <c r="A46" s="65"/>
      <c r="B46" s="86"/>
      <c r="C46" s="86"/>
      <c r="D46" s="86"/>
      <c r="E46" s="86"/>
      <c r="F46" s="86"/>
      <c r="G46" s="86"/>
      <c r="H46" s="86"/>
      <c r="I46" s="86"/>
      <c r="J46" s="86"/>
      <c r="K46" s="86"/>
      <c r="L46" s="86"/>
      <c r="M46" s="86"/>
      <c r="N46" s="86"/>
      <c r="O46" s="86"/>
      <c r="P46" s="86"/>
      <c r="Q46" s="86"/>
      <c r="R46" s="86"/>
      <c r="S46" s="86"/>
      <c r="T46" s="86"/>
      <c r="U46" s="86"/>
      <c r="V46" s="86"/>
      <c r="W46" s="86"/>
      <c r="X46" s="86"/>
      <c r="Y46" s="86"/>
      <c r="Z46" s="67"/>
      <c r="AA46" s="4"/>
      <c r="AB46" s="5"/>
      <c r="AC46" s="89" t="s">
        <v>132</v>
      </c>
      <c r="AF46" s="90" t="s">
        <v>133</v>
      </c>
      <c r="AG46" s="90"/>
      <c r="AH46" s="90"/>
      <c r="AI46" s="90"/>
      <c r="AJ46" s="90"/>
      <c r="AK46" s="90"/>
      <c r="AL46" s="91"/>
      <c r="AM46" s="91"/>
      <c r="AN46" s="91"/>
      <c r="AO46" s="91"/>
      <c r="AP46" s="91"/>
      <c r="AQ46" s="91"/>
      <c r="AR46" s="91"/>
      <c r="AS46" s="91"/>
      <c r="AT46" s="91"/>
      <c r="AU46" s="91"/>
    </row>
    <row r="47" customFormat="false" ht="3" hidden="false" customHeight="true" outlineLevel="0" collapsed="false">
      <c r="A47" s="71"/>
      <c r="B47" s="92"/>
      <c r="C47" s="92"/>
      <c r="D47" s="92"/>
      <c r="E47" s="92"/>
      <c r="F47" s="92"/>
      <c r="G47" s="92"/>
      <c r="H47" s="92"/>
      <c r="I47" s="92"/>
      <c r="J47" s="92"/>
      <c r="K47" s="92"/>
      <c r="L47" s="92"/>
      <c r="M47" s="92"/>
      <c r="N47" s="92"/>
      <c r="O47" s="92"/>
      <c r="P47" s="92"/>
      <c r="Q47" s="92"/>
      <c r="R47" s="92"/>
      <c r="S47" s="92"/>
      <c r="T47" s="92"/>
      <c r="U47" s="92"/>
      <c r="V47" s="92"/>
      <c r="W47" s="92"/>
      <c r="X47" s="92"/>
      <c r="Y47" s="92"/>
      <c r="Z47" s="73"/>
      <c r="AA47" s="93"/>
      <c r="AC47" s="94"/>
      <c r="AD47" s="94"/>
      <c r="AE47" s="94"/>
      <c r="AF47" s="95"/>
      <c r="AG47" s="95"/>
      <c r="AH47" s="95"/>
      <c r="AI47" s="95"/>
      <c r="AJ47" s="95"/>
      <c r="AK47" s="95"/>
      <c r="AL47" s="95"/>
      <c r="AM47" s="95"/>
      <c r="AN47" s="95"/>
      <c r="AO47" s="95"/>
      <c r="AP47" s="95"/>
      <c r="AQ47" s="95"/>
      <c r="AR47" s="95"/>
      <c r="AS47" s="95"/>
      <c r="AT47" s="95"/>
      <c r="AU47" s="95"/>
    </row>
    <row r="48" customFormat="false" ht="9.75" hidden="false" customHeight="false" outlineLevel="0" collapsed="false"/>
    <row r="49" customFormat="false" ht="9.75" hidden="false" customHeight="false" outlineLevel="0" collapsed="false"/>
    <row r="50" customFormat="false" ht="9.75" hidden="false" customHeight="false" outlineLevel="0" collapsed="false"/>
    <row r="51" customFormat="false" ht="9.75" hidden="false" customHeight="false" outlineLevel="0" collapsed="false"/>
    <row r="52" customFormat="false" ht="9.75" hidden="false" customHeight="false" outlineLevel="0" collapsed="false"/>
    <row r="53" customFormat="false" ht="9.75" hidden="false" customHeight="false" outlineLevel="0" collapsed="false"/>
  </sheetData>
  <mergeCells count="264">
    <mergeCell ref="A1:F1"/>
    <mergeCell ref="G1:Z1"/>
    <mergeCell ref="AA1:AA46"/>
    <mergeCell ref="AB1:AB46"/>
    <mergeCell ref="AC1:AC2"/>
    <mergeCell ref="AD1:AU2"/>
    <mergeCell ref="A2:F3"/>
    <mergeCell ref="G2:I3"/>
    <mergeCell ref="J2:O3"/>
    <mergeCell ref="P2:R3"/>
    <mergeCell ref="S2:X3"/>
    <mergeCell ref="Y2:Z3"/>
    <mergeCell ref="AC3:AC5"/>
    <mergeCell ref="AD4:AU5"/>
    <mergeCell ref="A6:A8"/>
    <mergeCell ref="B6:B8"/>
    <mergeCell ref="C6:C8"/>
    <mergeCell ref="D6:D8"/>
    <mergeCell ref="E6:E8"/>
    <mergeCell ref="F6:F8"/>
    <mergeCell ref="G6:G8"/>
    <mergeCell ref="H6:H8"/>
    <mergeCell ref="I6:I8"/>
    <mergeCell ref="J6:J8"/>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C6:AC9"/>
    <mergeCell ref="AD6:AU6"/>
    <mergeCell ref="AD7:AD10"/>
    <mergeCell ref="AE7:AF7"/>
    <mergeCell ref="AG7:AH7"/>
    <mergeCell ref="AI7:AO7"/>
    <mergeCell ref="AQ7:AT7"/>
    <mergeCell ref="AE8:AE10"/>
    <mergeCell ref="AF8:AF10"/>
    <mergeCell ref="AG8:AG10"/>
    <mergeCell ref="AH8:AH10"/>
    <mergeCell ref="AI8:AI10"/>
    <mergeCell ref="AJ8:AJ10"/>
    <mergeCell ref="AK8:AK10"/>
    <mergeCell ref="AL8:AL10"/>
    <mergeCell ref="AM8:AM10"/>
    <mergeCell ref="AN8:AN10"/>
    <mergeCell ref="AO8:AO10"/>
    <mergeCell ref="AP8:AP10"/>
    <mergeCell ref="AQ8:AQ10"/>
    <mergeCell ref="AR8:AR10"/>
    <mergeCell ref="AS8:AS10"/>
    <mergeCell ref="AT8:AT10"/>
    <mergeCell ref="AU8:AU10"/>
    <mergeCell ref="A10:F12"/>
    <mergeCell ref="G10:Z12"/>
    <mergeCell ref="AC12:AC13"/>
    <mergeCell ref="AG12:AU13"/>
    <mergeCell ref="A13:B14"/>
    <mergeCell ref="C13:K14"/>
    <mergeCell ref="L13:Q14"/>
    <mergeCell ref="R13:W14"/>
    <mergeCell ref="X13:Z14"/>
    <mergeCell ref="AC14:AC15"/>
    <mergeCell ref="AD14:AU15"/>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T15:T16"/>
    <mergeCell ref="U15:U16"/>
    <mergeCell ref="V15:V16"/>
    <mergeCell ref="W15:W16"/>
    <mergeCell ref="X15:X16"/>
    <mergeCell ref="Y15:Y16"/>
    <mergeCell ref="Z15:Z16"/>
    <mergeCell ref="AC16:AC17"/>
    <mergeCell ref="AD16:AU17"/>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Q17:Q18"/>
    <mergeCell ref="R17:R18"/>
    <mergeCell ref="S17:S18"/>
    <mergeCell ref="T17:T18"/>
    <mergeCell ref="U17:U18"/>
    <mergeCell ref="V17:V18"/>
    <mergeCell ref="W17:W18"/>
    <mergeCell ref="X17:X18"/>
    <mergeCell ref="Y17:Y18"/>
    <mergeCell ref="Z17:Z18"/>
    <mergeCell ref="AC18:AC19"/>
    <mergeCell ref="AD18:AU19"/>
    <mergeCell ref="A19:A22"/>
    <mergeCell ref="B19:B22"/>
    <mergeCell ref="C19:C22"/>
    <mergeCell ref="D19:D22"/>
    <mergeCell ref="E19:E22"/>
    <mergeCell ref="F19:F22"/>
    <mergeCell ref="G19:G22"/>
    <mergeCell ref="H19:H22"/>
    <mergeCell ref="I19:I22"/>
    <mergeCell ref="J19:J22"/>
    <mergeCell ref="K19:K22"/>
    <mergeCell ref="L19:L22"/>
    <mergeCell ref="M19:M22"/>
    <mergeCell ref="N19:N22"/>
    <mergeCell ref="O19:O22"/>
    <mergeCell ref="P19:P22"/>
    <mergeCell ref="Q19:Q22"/>
    <mergeCell ref="R19:R22"/>
    <mergeCell ref="S19:S22"/>
    <mergeCell ref="T19:T22"/>
    <mergeCell ref="U19:U22"/>
    <mergeCell ref="V19:V22"/>
    <mergeCell ref="W19:W22"/>
    <mergeCell ref="X19:X22"/>
    <mergeCell ref="Y19:Y22"/>
    <mergeCell ref="Z19:Z22"/>
    <mergeCell ref="AD20:AU20"/>
    <mergeCell ref="AG22:AU22"/>
    <mergeCell ref="A23:D23"/>
    <mergeCell ref="E23:G23"/>
    <mergeCell ref="H23:I23"/>
    <mergeCell ref="J23:L23"/>
    <mergeCell ref="N23:O23"/>
    <mergeCell ref="P23:S23"/>
    <mergeCell ref="T23:Z23"/>
    <mergeCell ref="AC23:AC25"/>
    <mergeCell ref="AD23:AU25"/>
    <mergeCell ref="A25:A27"/>
    <mergeCell ref="B25:B27"/>
    <mergeCell ref="C25:C27"/>
    <mergeCell ref="D25:D27"/>
    <mergeCell ref="E25:E27"/>
    <mergeCell ref="F25:F27"/>
    <mergeCell ref="G25:G27"/>
    <mergeCell ref="H25:H27"/>
    <mergeCell ref="I25:I27"/>
    <mergeCell ref="J25:J27"/>
    <mergeCell ref="K25:K27"/>
    <mergeCell ref="L25:L27"/>
    <mergeCell ref="M25:M27"/>
    <mergeCell ref="N25:N27"/>
    <mergeCell ref="O25:O27"/>
    <mergeCell ref="P25:P27"/>
    <mergeCell ref="Q25:Q27"/>
    <mergeCell ref="R25:R27"/>
    <mergeCell ref="S25:S27"/>
    <mergeCell ref="T25:T27"/>
    <mergeCell ref="U25:U27"/>
    <mergeCell ref="V25:V27"/>
    <mergeCell ref="W25:W27"/>
    <mergeCell ref="X25:X27"/>
    <mergeCell ref="Y25:Y27"/>
    <mergeCell ref="Z25:Z27"/>
    <mergeCell ref="AD26:AU26"/>
    <mergeCell ref="AC27:AC29"/>
    <mergeCell ref="AD27:AG28"/>
    <mergeCell ref="AH27:AO28"/>
    <mergeCell ref="AP27:AP28"/>
    <mergeCell ref="AQ27:AU28"/>
    <mergeCell ref="A28:A35"/>
    <mergeCell ref="B28:B35"/>
    <mergeCell ref="C28:C35"/>
    <mergeCell ref="D28:D35"/>
    <mergeCell ref="E28:E35"/>
    <mergeCell ref="F28:F35"/>
    <mergeCell ref="G28:G35"/>
    <mergeCell ref="H28:H35"/>
    <mergeCell ref="I28:I35"/>
    <mergeCell ref="J28:J35"/>
    <mergeCell ref="K28:K35"/>
    <mergeCell ref="L28:L35"/>
    <mergeCell ref="M28:M35"/>
    <mergeCell ref="N28:N35"/>
    <mergeCell ref="O28:O35"/>
    <mergeCell ref="P28:P35"/>
    <mergeCell ref="Q28:Q35"/>
    <mergeCell ref="R28:R35"/>
    <mergeCell ref="S28:S35"/>
    <mergeCell ref="T28:T35"/>
    <mergeCell ref="U28:U35"/>
    <mergeCell ref="V28:V35"/>
    <mergeCell ref="W28:W35"/>
    <mergeCell ref="X28:X35"/>
    <mergeCell ref="Y28:Y35"/>
    <mergeCell ref="Z28:Z35"/>
    <mergeCell ref="AC30:AC31"/>
    <mergeCell ref="AE30:AO30"/>
    <mergeCell ref="AQ30:AU30"/>
    <mergeCell ref="AC32:AC33"/>
    <mergeCell ref="AE32:AO32"/>
    <mergeCell ref="AQ32:AU32"/>
    <mergeCell ref="AC35:AC37"/>
    <mergeCell ref="AG35:AU37"/>
    <mergeCell ref="AC38:AE39"/>
    <mergeCell ref="AF38:AK39"/>
    <mergeCell ref="AL38:AP39"/>
    <mergeCell ref="AQ38:AU39"/>
    <mergeCell ref="AC40:AE40"/>
    <mergeCell ref="AF40:AK40"/>
    <mergeCell ref="AL40:AP40"/>
    <mergeCell ref="AQ40:AU40"/>
    <mergeCell ref="AC41:AE41"/>
    <mergeCell ref="AF41:AK41"/>
    <mergeCell ref="AL41:AP41"/>
    <mergeCell ref="AQ41:AU41"/>
    <mergeCell ref="A42:Z42"/>
    <mergeCell ref="A43:Z43"/>
    <mergeCell ref="A44:H44"/>
    <mergeCell ref="O44:Y45"/>
    <mergeCell ref="AC44:AE44"/>
    <mergeCell ref="AF44:AK44"/>
    <mergeCell ref="AL44:AP44"/>
    <mergeCell ref="AQ44:AU44"/>
    <mergeCell ref="A45:H45"/>
    <mergeCell ref="AC45:AE45"/>
    <mergeCell ref="AF45:AK45"/>
    <mergeCell ref="AL45:AP45"/>
    <mergeCell ref="AQ45:AU45"/>
    <mergeCell ref="AF46:AK46"/>
    <mergeCell ref="AL46:AP46"/>
    <mergeCell ref="AQ46:AU46"/>
    <mergeCell ref="AC47:AE47"/>
    <mergeCell ref="AF47:AU47"/>
  </mergeCells>
  <printOptions headings="false" gridLines="false" gridLinesSet="true" horizontalCentered="true" verticalCentered="true"/>
  <pageMargins left="0.39375" right="0.39375" top="0.393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P6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W19" activeCellId="0" sqref="W19"/>
    </sheetView>
  </sheetViews>
  <sheetFormatPr defaultColWidth="9.28515625" defaultRowHeight="11.25" zeroHeight="true" outlineLevelRow="0" outlineLevelCol="0"/>
  <cols>
    <col collapsed="false" customWidth="true" hidden="false" outlineLevel="0" max="1" min="1" style="1" width="5"/>
    <col collapsed="false" customWidth="true" hidden="false" outlineLevel="0" max="2" min="2" style="1" width="11.28"/>
    <col collapsed="false" customWidth="true" hidden="false" outlineLevel="0" max="4" min="3" style="1" width="5.71"/>
    <col collapsed="false" customWidth="true" hidden="false" outlineLevel="0" max="5" min="5" style="1" width="1.85"/>
    <col collapsed="false" customWidth="true" hidden="false" outlineLevel="0" max="6" min="6" style="1" width="3"/>
    <col collapsed="false" customWidth="true" hidden="false" outlineLevel="0" max="7" min="7" style="1" width="0.85"/>
    <col collapsed="false" customWidth="true" hidden="false" outlineLevel="0" max="9" min="8" style="1" width="5.71"/>
    <col collapsed="false" customWidth="true" hidden="false" outlineLevel="0" max="10" min="10" style="1" width="4.15"/>
    <col collapsed="false" customWidth="true" hidden="false" outlineLevel="0" max="11" min="11" style="1" width="6.43"/>
    <col collapsed="false" customWidth="true" hidden="false" outlineLevel="0" max="12" min="12" style="96" width="1.15"/>
    <col collapsed="false" customWidth="true" hidden="false" outlineLevel="0" max="13" min="13" style="1" width="2"/>
    <col collapsed="false" customWidth="true" hidden="false" outlineLevel="0" max="14" min="14" style="1" width="5.43"/>
    <col collapsed="false" customWidth="true" hidden="false" outlineLevel="0" max="15" min="15" style="1" width="3.28"/>
    <col collapsed="false" customWidth="true" hidden="false" outlineLevel="0" max="16" min="16" style="1" width="8.28"/>
    <col collapsed="false" customWidth="true" hidden="false" outlineLevel="0" max="17" min="17" style="1" width="3.85"/>
    <col collapsed="false" customWidth="true" hidden="false" outlineLevel="0" max="18" min="18" style="1" width="1.28"/>
    <col collapsed="false" customWidth="true" hidden="false" outlineLevel="0" max="19" min="19" style="1" width="2.43"/>
    <col collapsed="false" customWidth="true" hidden="false" outlineLevel="0" max="20" min="20" style="1" width="2.71"/>
    <col collapsed="false" customWidth="true" hidden="false" outlineLevel="0" max="21" min="21" style="1" width="3.85"/>
    <col collapsed="false" customWidth="true" hidden="false" outlineLevel="0" max="22" min="22" style="1" width="1.43"/>
    <col collapsed="false" customWidth="true" hidden="false" outlineLevel="0" max="23" min="23" style="1" width="3.85"/>
    <col collapsed="false" customWidth="true" hidden="false" outlineLevel="0" max="24" min="24" style="1" width="1.43"/>
    <col collapsed="false" customWidth="true" hidden="false" outlineLevel="0" max="25" min="25" style="1" width="2.15"/>
    <col collapsed="false" customWidth="true" hidden="false" outlineLevel="0" max="26" min="26" style="1" width="2.85"/>
    <col collapsed="false" customWidth="true" hidden="false" outlineLevel="0" max="27" min="27" style="1" width="3.85"/>
    <col collapsed="false" customWidth="true" hidden="false" outlineLevel="0" max="28" min="28" style="1" width="1.43"/>
    <col collapsed="false" customWidth="true" hidden="false" outlineLevel="0" max="29" min="29" style="1" width="3.85"/>
    <col collapsed="false" customWidth="true" hidden="false" outlineLevel="0" max="30" min="30" style="1" width="1.43"/>
    <col collapsed="false" customWidth="true" hidden="false" outlineLevel="0" max="31" min="31" style="1" width="3.15"/>
    <col collapsed="false" customWidth="true" hidden="false" outlineLevel="0" max="32" min="32" style="1" width="2"/>
    <col collapsed="false" customWidth="true" hidden="false" outlineLevel="0" max="33" min="33" style="1" width="2.43"/>
    <col collapsed="false" customWidth="true" hidden="false" outlineLevel="0" max="34" min="34" style="1" width="2.71"/>
    <col collapsed="false" customWidth="true" hidden="false" outlineLevel="0" max="35" min="35" style="1" width="3.85"/>
    <col collapsed="false" customWidth="true" hidden="false" outlineLevel="0" max="36" min="36" style="1" width="1.28"/>
    <col collapsed="false" customWidth="true" hidden="false" outlineLevel="0" max="37" min="37" style="96" width="2.71"/>
    <col collapsed="false" customWidth="true" hidden="false" outlineLevel="0" max="38" min="38" style="96" width="11.85"/>
    <col collapsed="false" customWidth="true" hidden="false" outlineLevel="0" max="39" min="39" style="96" width="4"/>
    <col collapsed="false" customWidth="true" hidden="false" outlineLevel="0" max="40" min="40" style="96" width="5.15"/>
    <col collapsed="false" customWidth="true" hidden="false" outlineLevel="0" max="41" min="41" style="96" width="1.85"/>
    <col collapsed="false" customWidth="true" hidden="false" outlineLevel="0" max="42" min="42" style="96" width="5.85"/>
    <col collapsed="false" customWidth="true" hidden="false" outlineLevel="0" max="43" min="43" style="96" width="1.28"/>
    <col collapsed="false" customWidth="true" hidden="false" outlineLevel="0" max="44" min="44" style="96" width="3.15"/>
    <col collapsed="false" customWidth="true" hidden="false" outlineLevel="0" max="45" min="45" style="96" width="12.15"/>
    <col collapsed="false" customWidth="true" hidden="false" outlineLevel="0" max="46" min="46" style="96" width="3.71"/>
    <col collapsed="false" customWidth="true" hidden="false" outlineLevel="0" max="47" min="47" style="96" width="6.71"/>
    <col collapsed="false" customWidth="true" hidden="false" outlineLevel="0" max="48" min="48" style="96" width="5.15"/>
    <col collapsed="false" customWidth="true" hidden="false" outlineLevel="0" max="49" min="49" style="96" width="3.15"/>
    <col collapsed="false" customWidth="true" hidden="false" outlineLevel="0" max="50" min="50" style="96" width="3.43"/>
    <col collapsed="false" customWidth="true" hidden="false" outlineLevel="0" max="51" min="51" style="96" width="1.28"/>
    <col collapsed="false" customWidth="true" hidden="false" outlineLevel="0" max="52" min="52" style="96" width="4.15"/>
    <col collapsed="false" customWidth="true" hidden="false" outlineLevel="0" max="53" min="53" style="96" width="2"/>
    <col collapsed="false" customWidth="true" hidden="false" outlineLevel="0" max="54" min="54" style="96" width="3.71"/>
    <col collapsed="false" customWidth="true" hidden="false" outlineLevel="0" max="55" min="55" style="96" width="6.85"/>
    <col collapsed="false" customWidth="true" hidden="false" outlineLevel="0" max="56" min="56" style="96" width="5.71"/>
    <col collapsed="false" customWidth="true" hidden="false" outlineLevel="0" max="57" min="57" style="96" width="3.15"/>
    <col collapsed="false" customWidth="true" hidden="false" outlineLevel="0" max="58" min="58" style="96" width="2.43"/>
    <col collapsed="false" customWidth="true" hidden="false" outlineLevel="0" max="59" min="59" style="96" width="2.71"/>
    <col collapsed="false" customWidth="true" hidden="false" outlineLevel="0" max="60" min="60" style="96" width="7.85"/>
    <col collapsed="false" customWidth="true" hidden="false" outlineLevel="0" max="61" min="61" style="96" width="1"/>
    <col collapsed="false" customWidth="true" hidden="false" outlineLevel="0" max="62" min="62" style="96" width="2.43"/>
    <col collapsed="false" customWidth="true" hidden="false" outlineLevel="0" max="63" min="63" style="96" width="2.85"/>
    <col collapsed="false" customWidth="true" hidden="false" outlineLevel="0" max="64" min="64" style="96" width="4.15"/>
    <col collapsed="false" customWidth="true" hidden="false" outlineLevel="0" max="65" min="65" style="96" width="1.15"/>
    <col collapsed="false" customWidth="true" hidden="false" outlineLevel="0" max="67" min="66" style="96" width="2.15"/>
    <col collapsed="false" customWidth="true" hidden="false" outlineLevel="0" max="68" min="68" style="97" width="5.85"/>
    <col collapsed="false" customWidth="false" hidden="true" outlineLevel="0" max="16384" min="69" style="1" width="9.28"/>
  </cols>
  <sheetData>
    <row r="1" customFormat="false" ht="15" hidden="false" customHeight="true" outlineLevel="0" collapsed="false">
      <c r="A1" s="98" t="s">
        <v>134</v>
      </c>
      <c r="B1" s="99" t="s">
        <v>135</v>
      </c>
      <c r="C1" s="99"/>
      <c r="D1" s="99"/>
      <c r="E1" s="99"/>
      <c r="F1" s="99"/>
      <c r="G1" s="99"/>
      <c r="H1" s="99"/>
      <c r="I1" s="99"/>
      <c r="J1" s="99"/>
      <c r="K1" s="99"/>
      <c r="M1" s="100" t="s">
        <v>136</v>
      </c>
      <c r="N1" s="100"/>
      <c r="O1" s="101"/>
      <c r="P1" s="101"/>
      <c r="Q1" s="102" t="s">
        <v>137</v>
      </c>
      <c r="R1" s="102"/>
      <c r="S1" s="102"/>
      <c r="T1" s="102"/>
      <c r="U1" s="102"/>
      <c r="V1" s="102"/>
      <c r="W1" s="102"/>
      <c r="X1" s="102"/>
      <c r="Y1" s="102"/>
      <c r="Z1" s="102"/>
      <c r="AA1" s="102"/>
      <c r="AB1" s="102"/>
      <c r="AC1" s="102"/>
      <c r="AD1" s="102"/>
      <c r="AE1" s="102"/>
      <c r="AF1" s="102"/>
      <c r="AG1" s="102"/>
      <c r="AH1" s="102"/>
      <c r="AI1" s="102"/>
      <c r="AJ1" s="102"/>
      <c r="AL1" s="103" t="s">
        <v>138</v>
      </c>
      <c r="AM1" s="101"/>
      <c r="AN1" s="101"/>
      <c r="AO1" s="104" t="s">
        <v>139</v>
      </c>
      <c r="AP1" s="104"/>
      <c r="AQ1" s="104"/>
      <c r="AR1" s="104"/>
      <c r="AS1" s="104"/>
      <c r="AT1" s="104"/>
      <c r="AU1" s="104"/>
      <c r="AV1" s="104"/>
      <c r="AW1" s="104"/>
      <c r="AX1" s="104"/>
      <c r="AZ1" s="105" t="s">
        <v>140</v>
      </c>
      <c r="BA1" s="105"/>
      <c r="BB1" s="105"/>
      <c r="BC1" s="105"/>
      <c r="BD1" s="105"/>
      <c r="BE1" s="106" t="n">
        <v>1</v>
      </c>
      <c r="BF1" s="106"/>
      <c r="BG1" s="106"/>
      <c r="BH1" s="106"/>
      <c r="BI1" s="107" t="n">
        <v>2</v>
      </c>
      <c r="BJ1" s="107"/>
      <c r="BK1" s="107"/>
      <c r="BL1" s="107"/>
      <c r="BM1" s="107"/>
      <c r="BN1" s="107"/>
      <c r="BO1" s="107"/>
      <c r="BP1" s="1"/>
    </row>
    <row r="2" customFormat="false" ht="24.75" hidden="false" customHeight="true" outlineLevel="0" collapsed="false">
      <c r="A2" s="98"/>
      <c r="B2" s="99"/>
      <c r="C2" s="99"/>
      <c r="D2" s="99"/>
      <c r="E2" s="99"/>
      <c r="F2" s="99"/>
      <c r="G2" s="99"/>
      <c r="H2" s="99"/>
      <c r="I2" s="99"/>
      <c r="J2" s="99"/>
      <c r="K2" s="99"/>
      <c r="M2" s="100"/>
      <c r="N2" s="100"/>
      <c r="O2" s="108"/>
      <c r="P2" s="108"/>
      <c r="Q2" s="102"/>
      <c r="R2" s="102"/>
      <c r="S2" s="102"/>
      <c r="T2" s="102"/>
      <c r="U2" s="102"/>
      <c r="V2" s="102"/>
      <c r="W2" s="102"/>
      <c r="X2" s="102"/>
      <c r="Y2" s="102"/>
      <c r="Z2" s="102"/>
      <c r="AA2" s="102"/>
      <c r="AB2" s="102"/>
      <c r="AC2" s="102"/>
      <c r="AD2" s="102"/>
      <c r="AE2" s="102"/>
      <c r="AF2" s="102"/>
      <c r="AG2" s="102"/>
      <c r="AH2" s="102"/>
      <c r="AI2" s="102"/>
      <c r="AJ2" s="102"/>
      <c r="AL2" s="103"/>
      <c r="AM2" s="109"/>
      <c r="AN2" s="109"/>
      <c r="AO2" s="104"/>
      <c r="AP2" s="104"/>
      <c r="AQ2" s="104"/>
      <c r="AR2" s="104"/>
      <c r="AS2" s="104"/>
      <c r="AT2" s="104"/>
      <c r="AU2" s="104"/>
      <c r="AV2" s="104"/>
      <c r="AW2" s="104"/>
      <c r="AX2" s="104"/>
      <c r="AZ2" s="110"/>
      <c r="BA2" s="111" t="s">
        <v>141</v>
      </c>
      <c r="BB2" s="111"/>
      <c r="BC2" s="111"/>
      <c r="BD2" s="111"/>
      <c r="BE2" s="112" t="s">
        <v>142</v>
      </c>
      <c r="BF2" s="112"/>
      <c r="BG2" s="112"/>
      <c r="BH2" s="112"/>
      <c r="BI2" s="113" t="s">
        <v>143</v>
      </c>
      <c r="BJ2" s="113"/>
      <c r="BK2" s="113"/>
      <c r="BL2" s="113"/>
      <c r="BM2" s="113"/>
      <c r="BN2" s="113"/>
      <c r="BO2" s="113"/>
      <c r="BP2" s="1"/>
    </row>
    <row r="3" customFormat="false" ht="6" hidden="false" customHeight="true" outlineLevel="0" collapsed="false">
      <c r="A3" s="114"/>
      <c r="B3" s="115" t="s">
        <v>144</v>
      </c>
      <c r="C3" s="116" t="s">
        <v>145</v>
      </c>
      <c r="D3" s="117" t="s">
        <v>146</v>
      </c>
      <c r="E3" s="117" t="s">
        <v>147</v>
      </c>
      <c r="F3" s="117"/>
      <c r="G3" s="117"/>
      <c r="H3" s="117" t="s">
        <v>148</v>
      </c>
      <c r="I3" s="117" t="s">
        <v>149</v>
      </c>
      <c r="J3" s="118" t="s">
        <v>150</v>
      </c>
      <c r="K3" s="118"/>
      <c r="M3" s="114"/>
      <c r="N3" s="119"/>
      <c r="O3" s="119"/>
      <c r="P3" s="120" t="s">
        <v>151</v>
      </c>
      <c r="Q3" s="117" t="s">
        <v>152</v>
      </c>
      <c r="R3" s="117"/>
      <c r="S3" s="117" t="s">
        <v>153</v>
      </c>
      <c r="T3" s="117"/>
      <c r="U3" s="117" t="s">
        <v>154</v>
      </c>
      <c r="V3" s="117"/>
      <c r="W3" s="117" t="s">
        <v>155</v>
      </c>
      <c r="X3" s="117"/>
      <c r="Y3" s="117" t="s">
        <v>156</v>
      </c>
      <c r="Z3" s="117"/>
      <c r="AA3" s="117" t="s">
        <v>157</v>
      </c>
      <c r="AB3" s="117"/>
      <c r="AC3" s="117" t="s">
        <v>158</v>
      </c>
      <c r="AD3" s="117"/>
      <c r="AE3" s="117" t="s">
        <v>159</v>
      </c>
      <c r="AF3" s="117"/>
      <c r="AG3" s="117" t="s">
        <v>160</v>
      </c>
      <c r="AH3" s="117"/>
      <c r="AI3" s="121" t="s">
        <v>161</v>
      </c>
      <c r="AJ3" s="121"/>
      <c r="AL3" s="114"/>
      <c r="AM3" s="119"/>
      <c r="AN3" s="119"/>
      <c r="AO3" s="122" t="s">
        <v>162</v>
      </c>
      <c r="AP3" s="123"/>
      <c r="AQ3" s="101"/>
      <c r="AR3" s="101"/>
      <c r="AS3" s="124"/>
      <c r="AT3" s="119"/>
      <c r="AU3" s="119"/>
      <c r="AV3" s="119"/>
      <c r="AW3" s="119"/>
      <c r="AX3" s="125"/>
      <c r="AZ3" s="126"/>
      <c r="BA3" s="127"/>
      <c r="BB3" s="127"/>
      <c r="BC3" s="127"/>
      <c r="BD3" s="128"/>
      <c r="BE3" s="112"/>
      <c r="BF3" s="112"/>
      <c r="BG3" s="112"/>
      <c r="BH3" s="112"/>
      <c r="BI3" s="113"/>
      <c r="BJ3" s="113"/>
      <c r="BK3" s="113"/>
      <c r="BL3" s="113"/>
      <c r="BM3" s="113"/>
      <c r="BN3" s="113"/>
      <c r="BO3" s="113"/>
      <c r="BP3" s="1"/>
    </row>
    <row r="4" customFormat="false" ht="24" hidden="false" customHeight="true" outlineLevel="0" collapsed="false">
      <c r="A4" s="129"/>
      <c r="B4" s="115"/>
      <c r="C4" s="116"/>
      <c r="D4" s="117"/>
      <c r="E4" s="117"/>
      <c r="F4" s="117"/>
      <c r="G4" s="117"/>
      <c r="H4" s="117"/>
      <c r="I4" s="117"/>
      <c r="J4" s="118"/>
      <c r="K4" s="118"/>
      <c r="M4" s="129"/>
      <c r="N4" s="108"/>
      <c r="O4" s="108"/>
      <c r="P4" s="120"/>
      <c r="Q4" s="117"/>
      <c r="R4" s="117"/>
      <c r="S4" s="117"/>
      <c r="T4" s="117"/>
      <c r="U4" s="117"/>
      <c r="V4" s="117"/>
      <c r="W4" s="117"/>
      <c r="X4" s="117"/>
      <c r="Y4" s="117"/>
      <c r="Z4" s="117"/>
      <c r="AA4" s="117"/>
      <c r="AB4" s="117"/>
      <c r="AC4" s="117"/>
      <c r="AD4" s="117"/>
      <c r="AE4" s="117"/>
      <c r="AF4" s="117"/>
      <c r="AG4" s="117"/>
      <c r="AH4" s="117"/>
      <c r="AI4" s="121"/>
      <c r="AJ4" s="121"/>
      <c r="AL4" s="129"/>
      <c r="AM4" s="108"/>
      <c r="AN4" s="108"/>
      <c r="AO4" s="122"/>
      <c r="AP4" s="130" t="s">
        <v>163</v>
      </c>
      <c r="AQ4" s="130"/>
      <c r="AR4" s="130"/>
      <c r="AS4" s="130"/>
      <c r="AT4" s="131" t="s">
        <v>164</v>
      </c>
      <c r="AU4" s="131"/>
      <c r="AV4" s="131"/>
      <c r="AW4" s="131"/>
      <c r="AX4" s="131"/>
      <c r="AZ4" s="132" t="s">
        <v>165</v>
      </c>
      <c r="BA4" s="132"/>
      <c r="BB4" s="132"/>
      <c r="BC4" s="132"/>
      <c r="BD4" s="132"/>
      <c r="BE4" s="133" t="s">
        <v>166</v>
      </c>
      <c r="BF4" s="133"/>
      <c r="BG4" s="134"/>
      <c r="BH4" s="134"/>
      <c r="BI4" s="135"/>
      <c r="BJ4" s="136" t="s">
        <v>166</v>
      </c>
      <c r="BK4" s="136"/>
      <c r="BL4" s="137"/>
      <c r="BM4" s="137"/>
      <c r="BN4" s="137"/>
      <c r="BO4" s="137"/>
      <c r="BP4" s="1"/>
    </row>
    <row r="5" customFormat="false" ht="21" hidden="false" customHeight="true" outlineLevel="0" collapsed="false">
      <c r="A5" s="138" t="s">
        <v>167</v>
      </c>
      <c r="B5" s="138"/>
      <c r="C5" s="116"/>
      <c r="D5" s="117"/>
      <c r="E5" s="117"/>
      <c r="F5" s="117"/>
      <c r="G5" s="117"/>
      <c r="H5" s="117"/>
      <c r="I5" s="117"/>
      <c r="J5" s="118"/>
      <c r="K5" s="118"/>
      <c r="M5" s="139" t="s">
        <v>168</v>
      </c>
      <c r="N5" s="139"/>
      <c r="O5" s="139"/>
      <c r="P5" s="140"/>
      <c r="Q5" s="117"/>
      <c r="R5" s="117"/>
      <c r="S5" s="117"/>
      <c r="T5" s="117"/>
      <c r="U5" s="117"/>
      <c r="V5" s="117"/>
      <c r="W5" s="117"/>
      <c r="X5" s="117"/>
      <c r="Y5" s="117"/>
      <c r="Z5" s="117"/>
      <c r="AA5" s="117"/>
      <c r="AB5" s="117"/>
      <c r="AC5" s="117"/>
      <c r="AD5" s="117"/>
      <c r="AE5" s="117"/>
      <c r="AF5" s="117"/>
      <c r="AG5" s="117"/>
      <c r="AH5" s="117"/>
      <c r="AI5" s="121"/>
      <c r="AJ5" s="121"/>
      <c r="AL5" s="141" t="s">
        <v>169</v>
      </c>
      <c r="AM5" s="108"/>
      <c r="AN5" s="108"/>
      <c r="AO5" s="108"/>
      <c r="AP5" s="142" t="s">
        <v>170</v>
      </c>
      <c r="AQ5" s="142"/>
      <c r="AR5" s="142"/>
      <c r="AS5" s="142"/>
      <c r="AT5" s="143" t="s">
        <v>170</v>
      </c>
      <c r="AU5" s="143"/>
      <c r="AV5" s="143"/>
      <c r="AW5" s="143"/>
      <c r="AX5" s="143"/>
      <c r="AZ5" s="132" t="s">
        <v>171</v>
      </c>
      <c r="BA5" s="132"/>
      <c r="BB5" s="132"/>
      <c r="BC5" s="132"/>
      <c r="BD5" s="132"/>
      <c r="BE5" s="132"/>
      <c r="BF5" s="132"/>
      <c r="BG5" s="132"/>
      <c r="BH5" s="132"/>
      <c r="BI5" s="132"/>
      <c r="BJ5" s="132"/>
      <c r="BK5" s="132"/>
      <c r="BL5" s="132"/>
      <c r="BM5" s="132"/>
      <c r="BN5" s="144" t="s">
        <v>172</v>
      </c>
      <c r="BO5" s="144"/>
    </row>
    <row r="6" customFormat="false" ht="3" hidden="false" customHeight="true" outlineLevel="0" collapsed="false">
      <c r="A6" s="145"/>
      <c r="B6" s="146"/>
      <c r="C6" s="116"/>
      <c r="D6" s="117"/>
      <c r="E6" s="117"/>
      <c r="F6" s="117"/>
      <c r="G6" s="117"/>
      <c r="H6" s="117"/>
      <c r="I6" s="117"/>
      <c r="J6" s="118"/>
      <c r="K6" s="118"/>
      <c r="M6" s="147"/>
      <c r="N6" s="35"/>
      <c r="O6" s="35"/>
      <c r="P6" s="52"/>
      <c r="Q6" s="117"/>
      <c r="R6" s="117"/>
      <c r="S6" s="117"/>
      <c r="T6" s="117"/>
      <c r="U6" s="117"/>
      <c r="V6" s="117"/>
      <c r="W6" s="117"/>
      <c r="X6" s="117"/>
      <c r="Y6" s="117"/>
      <c r="Z6" s="117"/>
      <c r="AA6" s="117"/>
      <c r="AB6" s="117"/>
      <c r="AC6" s="117"/>
      <c r="AD6" s="117"/>
      <c r="AE6" s="117"/>
      <c r="AF6" s="117"/>
      <c r="AG6" s="117"/>
      <c r="AH6" s="117"/>
      <c r="AI6" s="121"/>
      <c r="AJ6" s="121"/>
      <c r="AL6" s="148" t="n">
        <v>1</v>
      </c>
      <c r="AM6" s="148"/>
      <c r="AN6" s="148"/>
      <c r="AO6" s="148"/>
      <c r="AP6" s="149" t="n">
        <v>2</v>
      </c>
      <c r="AQ6" s="149"/>
      <c r="AR6" s="149"/>
      <c r="AS6" s="149"/>
      <c r="AT6" s="150" t="n">
        <v>3</v>
      </c>
      <c r="AU6" s="150"/>
      <c r="AV6" s="150"/>
      <c r="AW6" s="150"/>
      <c r="AX6" s="150"/>
      <c r="AZ6" s="132"/>
      <c r="BA6" s="132"/>
      <c r="BB6" s="132"/>
      <c r="BC6" s="132"/>
      <c r="BD6" s="132"/>
      <c r="BE6" s="132"/>
      <c r="BF6" s="132"/>
      <c r="BG6" s="132"/>
      <c r="BH6" s="132"/>
      <c r="BI6" s="132"/>
      <c r="BJ6" s="132"/>
      <c r="BK6" s="132"/>
      <c r="BL6" s="132"/>
      <c r="BM6" s="132"/>
      <c r="BN6" s="144"/>
      <c r="BO6" s="144"/>
    </row>
    <row r="7" customFormat="false" ht="12.75" hidden="false" customHeight="true" outlineLevel="0" collapsed="false">
      <c r="A7" s="151" t="n">
        <v>1</v>
      </c>
      <c r="B7" s="151"/>
      <c r="C7" s="41" t="n">
        <v>2</v>
      </c>
      <c r="D7" s="41" t="n">
        <v>3</v>
      </c>
      <c r="E7" s="41" t="n">
        <v>4</v>
      </c>
      <c r="F7" s="41"/>
      <c r="G7" s="41"/>
      <c r="H7" s="41" t="n">
        <v>5</v>
      </c>
      <c r="I7" s="41" t="n">
        <v>6</v>
      </c>
      <c r="J7" s="152" t="n">
        <v>7</v>
      </c>
      <c r="K7" s="152"/>
      <c r="M7" s="153" t="n">
        <v>1</v>
      </c>
      <c r="N7" s="153"/>
      <c r="O7" s="153"/>
      <c r="P7" s="153"/>
      <c r="Q7" s="41" t="n">
        <v>2</v>
      </c>
      <c r="R7" s="41"/>
      <c r="S7" s="41" t="n">
        <v>3</v>
      </c>
      <c r="T7" s="41"/>
      <c r="U7" s="41" t="n">
        <v>4</v>
      </c>
      <c r="V7" s="41"/>
      <c r="W7" s="41" t="n">
        <v>5</v>
      </c>
      <c r="X7" s="41"/>
      <c r="Y7" s="41" t="n">
        <v>6</v>
      </c>
      <c r="Z7" s="41"/>
      <c r="AA7" s="41" t="n">
        <v>7</v>
      </c>
      <c r="AB7" s="41"/>
      <c r="AC7" s="41" t="n">
        <v>8</v>
      </c>
      <c r="AD7" s="41"/>
      <c r="AE7" s="41" t="n">
        <v>9</v>
      </c>
      <c r="AF7" s="41"/>
      <c r="AG7" s="41" t="n">
        <v>10</v>
      </c>
      <c r="AH7" s="41"/>
      <c r="AI7" s="152" t="n">
        <v>11</v>
      </c>
      <c r="AJ7" s="152"/>
      <c r="AL7" s="148"/>
      <c r="AM7" s="148"/>
      <c r="AN7" s="148"/>
      <c r="AO7" s="148"/>
      <c r="AP7" s="149"/>
      <c r="AQ7" s="149"/>
      <c r="AR7" s="149"/>
      <c r="AS7" s="149"/>
      <c r="AT7" s="150"/>
      <c r="AU7" s="150"/>
      <c r="AV7" s="150"/>
      <c r="AW7" s="150"/>
      <c r="AX7" s="150"/>
      <c r="AZ7" s="154" t="s">
        <v>173</v>
      </c>
      <c r="BA7" s="155" t="s">
        <v>174</v>
      </c>
      <c r="BB7" s="155"/>
      <c r="BC7" s="155"/>
      <c r="BD7" s="155"/>
      <c r="BE7" s="156"/>
      <c r="BF7" s="157"/>
      <c r="BG7" s="157"/>
      <c r="BH7" s="158"/>
      <c r="BI7" s="159" t="s">
        <v>166</v>
      </c>
      <c r="BJ7" s="159"/>
      <c r="BK7" s="160"/>
      <c r="BL7" s="160"/>
      <c r="BM7" s="160"/>
      <c r="BN7" s="161"/>
      <c r="BO7" s="161"/>
    </row>
    <row r="8" customFormat="false" ht="3" hidden="false" customHeight="true" outlineLevel="0" collapsed="false">
      <c r="A8" s="162" t="s">
        <v>175</v>
      </c>
      <c r="B8" s="162"/>
      <c r="C8" s="163"/>
      <c r="D8" s="163"/>
      <c r="E8" s="163"/>
      <c r="F8" s="163"/>
      <c r="G8" s="163"/>
      <c r="H8" s="163"/>
      <c r="I8" s="163"/>
      <c r="J8" s="164"/>
      <c r="K8" s="164"/>
      <c r="M8" s="162" t="s">
        <v>176</v>
      </c>
      <c r="N8" s="162"/>
      <c r="O8" s="162"/>
      <c r="P8" s="162"/>
      <c r="Q8" s="165"/>
      <c r="R8" s="165"/>
      <c r="S8" s="165"/>
      <c r="T8" s="165"/>
      <c r="U8" s="165"/>
      <c r="V8" s="165"/>
      <c r="W8" s="165"/>
      <c r="X8" s="165"/>
      <c r="Y8" s="165"/>
      <c r="Z8" s="165"/>
      <c r="AA8" s="165"/>
      <c r="AB8" s="165"/>
      <c r="AC8" s="165"/>
      <c r="AD8" s="165"/>
      <c r="AE8" s="165"/>
      <c r="AF8" s="165"/>
      <c r="AG8" s="165"/>
      <c r="AH8" s="165"/>
      <c r="AI8" s="166"/>
      <c r="AJ8" s="166"/>
      <c r="AL8" s="148"/>
      <c r="AM8" s="148"/>
      <c r="AN8" s="148"/>
      <c r="AO8" s="148"/>
      <c r="AP8" s="149"/>
      <c r="AQ8" s="149"/>
      <c r="AR8" s="149"/>
      <c r="AS8" s="149"/>
      <c r="AT8" s="150"/>
      <c r="AU8" s="150"/>
      <c r="AV8" s="150"/>
      <c r="AW8" s="150"/>
      <c r="AX8" s="150"/>
      <c r="AZ8" s="154"/>
      <c r="BA8" s="155"/>
      <c r="BB8" s="155"/>
      <c r="BC8" s="155"/>
      <c r="BD8" s="155"/>
      <c r="BE8" s="167"/>
      <c r="BF8" s="168"/>
      <c r="BG8" s="168"/>
      <c r="BH8" s="169"/>
      <c r="BI8" s="159"/>
      <c r="BJ8" s="159"/>
      <c r="BK8" s="160"/>
      <c r="BL8" s="160"/>
      <c r="BM8" s="160"/>
      <c r="BN8" s="161"/>
      <c r="BO8" s="161"/>
    </row>
    <row r="9" customFormat="false" ht="15" hidden="false" customHeight="true" outlineLevel="0" collapsed="false">
      <c r="A9" s="162"/>
      <c r="B9" s="162"/>
      <c r="C9" s="163"/>
      <c r="D9" s="163"/>
      <c r="E9" s="163"/>
      <c r="F9" s="163"/>
      <c r="G9" s="163"/>
      <c r="H9" s="163"/>
      <c r="I9" s="163"/>
      <c r="J9" s="164"/>
      <c r="K9" s="164"/>
      <c r="M9" s="162"/>
      <c r="N9" s="162"/>
      <c r="O9" s="162"/>
      <c r="P9" s="162"/>
      <c r="Q9" s="165"/>
      <c r="R9" s="165"/>
      <c r="S9" s="165"/>
      <c r="T9" s="165"/>
      <c r="U9" s="165"/>
      <c r="V9" s="165"/>
      <c r="W9" s="165"/>
      <c r="X9" s="165"/>
      <c r="Y9" s="165"/>
      <c r="Z9" s="165"/>
      <c r="AA9" s="165"/>
      <c r="AB9" s="165"/>
      <c r="AC9" s="165"/>
      <c r="AD9" s="165"/>
      <c r="AE9" s="165"/>
      <c r="AF9" s="165"/>
      <c r="AG9" s="165"/>
      <c r="AH9" s="165"/>
      <c r="AI9" s="166"/>
      <c r="AJ9" s="166"/>
      <c r="AL9" s="170" t="s">
        <v>177</v>
      </c>
      <c r="AM9" s="170"/>
      <c r="AN9" s="170"/>
      <c r="AO9" s="170"/>
      <c r="AP9" s="171"/>
      <c r="AQ9" s="171"/>
      <c r="AR9" s="171"/>
      <c r="AS9" s="171"/>
      <c r="AT9" s="172"/>
      <c r="AU9" s="172"/>
      <c r="AV9" s="172"/>
      <c r="AW9" s="172"/>
      <c r="AX9" s="172"/>
      <c r="AZ9" s="154"/>
      <c r="BA9" s="155" t="s">
        <v>178</v>
      </c>
      <c r="BB9" s="155"/>
      <c r="BC9" s="155"/>
      <c r="BD9" s="155"/>
      <c r="BE9" s="135"/>
      <c r="BF9" s="173"/>
      <c r="BG9" s="173"/>
      <c r="BH9" s="174"/>
      <c r="BI9" s="159" t="s">
        <v>166</v>
      </c>
      <c r="BJ9" s="159"/>
      <c r="BK9" s="160"/>
      <c r="BL9" s="160"/>
      <c r="BM9" s="160"/>
      <c r="BN9" s="161"/>
      <c r="BO9" s="161"/>
    </row>
    <row r="10" customFormat="false" ht="6" hidden="false" customHeight="true" outlineLevel="0" collapsed="false">
      <c r="A10" s="162" t="s">
        <v>179</v>
      </c>
      <c r="B10" s="162"/>
      <c r="C10" s="175"/>
      <c r="D10" s="175"/>
      <c r="E10" s="175"/>
      <c r="F10" s="175"/>
      <c r="G10" s="175"/>
      <c r="H10" s="175"/>
      <c r="I10" s="175"/>
      <c r="J10" s="176"/>
      <c r="K10" s="176"/>
      <c r="M10" s="162"/>
      <c r="N10" s="162"/>
      <c r="O10" s="162"/>
      <c r="P10" s="162"/>
      <c r="Q10" s="165"/>
      <c r="R10" s="165"/>
      <c r="S10" s="165"/>
      <c r="T10" s="165"/>
      <c r="U10" s="165"/>
      <c r="V10" s="165"/>
      <c r="W10" s="165"/>
      <c r="X10" s="165"/>
      <c r="Y10" s="165"/>
      <c r="Z10" s="165"/>
      <c r="AA10" s="165"/>
      <c r="AB10" s="165"/>
      <c r="AC10" s="165"/>
      <c r="AD10" s="165"/>
      <c r="AE10" s="165"/>
      <c r="AF10" s="165"/>
      <c r="AG10" s="165"/>
      <c r="AH10" s="165"/>
      <c r="AI10" s="166"/>
      <c r="AJ10" s="166"/>
      <c r="AL10" s="170"/>
      <c r="AM10" s="170"/>
      <c r="AN10" s="170"/>
      <c r="AO10" s="170"/>
      <c r="AP10" s="171"/>
      <c r="AQ10" s="171"/>
      <c r="AR10" s="171"/>
      <c r="AS10" s="171"/>
      <c r="AT10" s="172"/>
      <c r="AU10" s="172"/>
      <c r="AV10" s="172"/>
      <c r="AW10" s="172"/>
      <c r="AX10" s="172"/>
      <c r="AZ10" s="154"/>
      <c r="BA10" s="155" t="s">
        <v>180</v>
      </c>
      <c r="BB10" s="155"/>
      <c r="BC10" s="155"/>
      <c r="BD10" s="155"/>
      <c r="BE10" s="177"/>
      <c r="BF10" s="177"/>
      <c r="BG10" s="177"/>
      <c r="BH10" s="177"/>
      <c r="BI10" s="159" t="s">
        <v>166</v>
      </c>
      <c r="BJ10" s="159"/>
      <c r="BK10" s="160"/>
      <c r="BL10" s="160"/>
      <c r="BM10" s="160"/>
      <c r="BN10" s="161"/>
      <c r="BO10" s="161"/>
    </row>
    <row r="11" customFormat="false" ht="9.75" hidden="false" customHeight="true" outlineLevel="0" collapsed="false">
      <c r="A11" s="162"/>
      <c r="B11" s="162"/>
      <c r="C11" s="175"/>
      <c r="D11" s="175"/>
      <c r="E11" s="175"/>
      <c r="F11" s="175"/>
      <c r="G11" s="175"/>
      <c r="H11" s="175"/>
      <c r="I11" s="175"/>
      <c r="J11" s="176"/>
      <c r="K11" s="176"/>
      <c r="M11" s="162"/>
      <c r="N11" s="162"/>
      <c r="O11" s="162"/>
      <c r="P11" s="162"/>
      <c r="Q11" s="165"/>
      <c r="R11" s="165"/>
      <c r="S11" s="165"/>
      <c r="T11" s="165"/>
      <c r="U11" s="165"/>
      <c r="V11" s="165"/>
      <c r="W11" s="165"/>
      <c r="X11" s="165"/>
      <c r="Y11" s="165"/>
      <c r="Z11" s="165"/>
      <c r="AA11" s="165"/>
      <c r="AB11" s="165"/>
      <c r="AC11" s="165"/>
      <c r="AD11" s="165"/>
      <c r="AE11" s="165"/>
      <c r="AF11" s="165"/>
      <c r="AG11" s="165"/>
      <c r="AH11" s="165"/>
      <c r="AI11" s="166"/>
      <c r="AJ11" s="166"/>
      <c r="AL11" s="170" t="s">
        <v>181</v>
      </c>
      <c r="AM11" s="170"/>
      <c r="AN11" s="170"/>
      <c r="AO11" s="170"/>
      <c r="AP11" s="171"/>
      <c r="AQ11" s="171"/>
      <c r="AR11" s="171"/>
      <c r="AS11" s="171"/>
      <c r="AT11" s="172"/>
      <c r="AU11" s="172"/>
      <c r="AV11" s="172"/>
      <c r="AW11" s="172"/>
      <c r="AX11" s="172"/>
      <c r="AZ11" s="154"/>
      <c r="BA11" s="155"/>
      <c r="BB11" s="155"/>
      <c r="BC11" s="155"/>
      <c r="BD11" s="155"/>
      <c r="BE11" s="177"/>
      <c r="BF11" s="177"/>
      <c r="BG11" s="177"/>
      <c r="BH11" s="177"/>
      <c r="BI11" s="159"/>
      <c r="BJ11" s="159"/>
      <c r="BK11" s="160"/>
      <c r="BL11" s="160"/>
      <c r="BM11" s="160"/>
      <c r="BN11" s="161"/>
      <c r="BO11" s="161"/>
    </row>
    <row r="12" customFormat="false" ht="2.25" hidden="false" customHeight="true" outlineLevel="0" collapsed="false">
      <c r="A12" s="162"/>
      <c r="B12" s="162"/>
      <c r="C12" s="175"/>
      <c r="D12" s="175"/>
      <c r="E12" s="175"/>
      <c r="F12" s="175"/>
      <c r="G12" s="175"/>
      <c r="H12" s="175"/>
      <c r="I12" s="175"/>
      <c r="J12" s="176"/>
      <c r="K12" s="176"/>
      <c r="M12" s="162"/>
      <c r="N12" s="162"/>
      <c r="O12" s="162"/>
      <c r="P12" s="162"/>
      <c r="Q12" s="165"/>
      <c r="R12" s="165"/>
      <c r="S12" s="165"/>
      <c r="T12" s="165"/>
      <c r="U12" s="165"/>
      <c r="V12" s="165"/>
      <c r="W12" s="165"/>
      <c r="X12" s="165"/>
      <c r="Y12" s="165"/>
      <c r="Z12" s="165"/>
      <c r="AA12" s="165"/>
      <c r="AB12" s="165"/>
      <c r="AC12" s="165"/>
      <c r="AD12" s="165"/>
      <c r="AE12" s="165"/>
      <c r="AF12" s="165"/>
      <c r="AG12" s="165"/>
      <c r="AH12" s="165"/>
      <c r="AI12" s="166"/>
      <c r="AJ12" s="166"/>
      <c r="AL12" s="170"/>
      <c r="AM12" s="170"/>
      <c r="AN12" s="170"/>
      <c r="AO12" s="170"/>
      <c r="AP12" s="171"/>
      <c r="AQ12" s="171"/>
      <c r="AR12" s="171"/>
      <c r="AS12" s="171"/>
      <c r="AT12" s="172"/>
      <c r="AU12" s="172"/>
      <c r="AV12" s="172"/>
      <c r="AW12" s="172"/>
      <c r="AX12" s="172"/>
      <c r="AZ12" s="154"/>
      <c r="BA12" s="155"/>
      <c r="BB12" s="155"/>
      <c r="BC12" s="155"/>
      <c r="BD12" s="155"/>
      <c r="BE12" s="177"/>
      <c r="BF12" s="177"/>
      <c r="BG12" s="177"/>
      <c r="BH12" s="177"/>
      <c r="BI12" s="159"/>
      <c r="BJ12" s="159"/>
      <c r="BK12" s="160"/>
      <c r="BL12" s="160"/>
      <c r="BM12" s="160"/>
      <c r="BN12" s="161"/>
      <c r="BO12" s="161"/>
    </row>
    <row r="13" customFormat="false" ht="3" hidden="false" customHeight="true" outlineLevel="0" collapsed="false">
      <c r="A13" s="162"/>
      <c r="B13" s="162"/>
      <c r="C13" s="175"/>
      <c r="D13" s="175"/>
      <c r="E13" s="175"/>
      <c r="F13" s="175"/>
      <c r="G13" s="175"/>
      <c r="H13" s="175"/>
      <c r="I13" s="175"/>
      <c r="J13" s="176"/>
      <c r="K13" s="176"/>
      <c r="M13" s="162" t="s">
        <v>182</v>
      </c>
      <c r="N13" s="162"/>
      <c r="O13" s="162"/>
      <c r="P13" s="162"/>
      <c r="Q13" s="165"/>
      <c r="R13" s="165"/>
      <c r="S13" s="165"/>
      <c r="T13" s="165"/>
      <c r="U13" s="165"/>
      <c r="V13" s="165"/>
      <c r="W13" s="165"/>
      <c r="X13" s="165"/>
      <c r="Y13" s="165"/>
      <c r="Z13" s="165"/>
      <c r="AA13" s="165"/>
      <c r="AB13" s="165"/>
      <c r="AC13" s="165"/>
      <c r="AD13" s="165"/>
      <c r="AE13" s="165"/>
      <c r="AF13" s="165"/>
      <c r="AG13" s="165"/>
      <c r="AH13" s="165"/>
      <c r="AI13" s="166"/>
      <c r="AJ13" s="166"/>
      <c r="AL13" s="170"/>
      <c r="AM13" s="170"/>
      <c r="AN13" s="170"/>
      <c r="AO13" s="170"/>
      <c r="AP13" s="171"/>
      <c r="AQ13" s="171"/>
      <c r="AR13" s="171"/>
      <c r="AS13" s="171"/>
      <c r="AT13" s="172"/>
      <c r="AU13" s="172"/>
      <c r="AV13" s="172"/>
      <c r="AW13" s="172"/>
      <c r="AX13" s="172"/>
      <c r="AZ13" s="132" t="s">
        <v>183</v>
      </c>
      <c r="BA13" s="132"/>
      <c r="BB13" s="132"/>
      <c r="BC13" s="132"/>
      <c r="BD13" s="132"/>
      <c r="BE13" s="133" t="s">
        <v>166</v>
      </c>
      <c r="BF13" s="133"/>
      <c r="BG13" s="134"/>
      <c r="BH13" s="134"/>
      <c r="BI13" s="156"/>
      <c r="BJ13" s="178" t="s">
        <v>166</v>
      </c>
      <c r="BK13" s="178"/>
      <c r="BL13" s="179"/>
      <c r="BM13" s="179"/>
      <c r="BN13" s="179"/>
      <c r="BO13" s="179"/>
    </row>
    <row r="14" customFormat="false" ht="12" hidden="false" customHeight="true" outlineLevel="0" collapsed="false">
      <c r="A14" s="162" t="s">
        <v>184</v>
      </c>
      <c r="B14" s="162"/>
      <c r="C14" s="175"/>
      <c r="D14" s="175"/>
      <c r="E14" s="175"/>
      <c r="F14" s="175"/>
      <c r="G14" s="175"/>
      <c r="H14" s="175"/>
      <c r="I14" s="175"/>
      <c r="J14" s="176"/>
      <c r="K14" s="176"/>
      <c r="M14" s="162"/>
      <c r="N14" s="162"/>
      <c r="O14" s="162"/>
      <c r="P14" s="162"/>
      <c r="Q14" s="165"/>
      <c r="R14" s="165"/>
      <c r="S14" s="165"/>
      <c r="T14" s="165"/>
      <c r="U14" s="165"/>
      <c r="V14" s="165"/>
      <c r="W14" s="165"/>
      <c r="X14" s="165"/>
      <c r="Y14" s="165"/>
      <c r="Z14" s="165"/>
      <c r="AA14" s="165"/>
      <c r="AB14" s="165"/>
      <c r="AC14" s="165"/>
      <c r="AD14" s="165"/>
      <c r="AE14" s="165"/>
      <c r="AF14" s="165"/>
      <c r="AG14" s="165"/>
      <c r="AH14" s="165"/>
      <c r="AI14" s="166"/>
      <c r="AJ14" s="166"/>
      <c r="AL14" s="170"/>
      <c r="AM14" s="170"/>
      <c r="AN14" s="170"/>
      <c r="AO14" s="170"/>
      <c r="AP14" s="171"/>
      <c r="AQ14" s="171"/>
      <c r="AR14" s="171"/>
      <c r="AS14" s="171"/>
      <c r="AT14" s="172"/>
      <c r="AU14" s="172"/>
      <c r="AV14" s="172"/>
      <c r="AW14" s="172"/>
      <c r="AX14" s="172"/>
      <c r="AZ14" s="132"/>
      <c r="BA14" s="132"/>
      <c r="BB14" s="132"/>
      <c r="BC14" s="132"/>
      <c r="BD14" s="132"/>
      <c r="BE14" s="133"/>
      <c r="BF14" s="133"/>
      <c r="BG14" s="134"/>
      <c r="BH14" s="134"/>
      <c r="BI14" s="180"/>
      <c r="BJ14" s="178"/>
      <c r="BK14" s="178"/>
      <c r="BL14" s="179"/>
      <c r="BM14" s="179"/>
      <c r="BN14" s="179"/>
      <c r="BO14" s="179"/>
    </row>
    <row r="15" customFormat="false" ht="6.75" hidden="false" customHeight="true" outlineLevel="0" collapsed="false">
      <c r="A15" s="162"/>
      <c r="B15" s="162"/>
      <c r="C15" s="175"/>
      <c r="D15" s="175"/>
      <c r="E15" s="175"/>
      <c r="F15" s="175"/>
      <c r="G15" s="175"/>
      <c r="H15" s="175"/>
      <c r="I15" s="175"/>
      <c r="J15" s="176"/>
      <c r="K15" s="176"/>
      <c r="M15" s="162"/>
      <c r="N15" s="162"/>
      <c r="O15" s="162"/>
      <c r="P15" s="162"/>
      <c r="Q15" s="165"/>
      <c r="R15" s="165"/>
      <c r="S15" s="165"/>
      <c r="T15" s="165"/>
      <c r="U15" s="165"/>
      <c r="V15" s="165"/>
      <c r="W15" s="165"/>
      <c r="X15" s="165"/>
      <c r="Y15" s="165"/>
      <c r="Z15" s="165"/>
      <c r="AA15" s="165"/>
      <c r="AB15" s="165"/>
      <c r="AC15" s="165"/>
      <c r="AD15" s="165"/>
      <c r="AE15" s="165"/>
      <c r="AF15" s="165"/>
      <c r="AG15" s="165"/>
      <c r="AH15" s="165"/>
      <c r="AI15" s="166"/>
      <c r="AJ15" s="166"/>
      <c r="AL15" s="170" t="s">
        <v>185</v>
      </c>
      <c r="AM15" s="170"/>
      <c r="AN15" s="170"/>
      <c r="AO15" s="170"/>
      <c r="AP15" s="171"/>
      <c r="AQ15" s="171"/>
      <c r="AR15" s="171"/>
      <c r="AS15" s="171"/>
      <c r="AT15" s="172"/>
      <c r="AU15" s="172"/>
      <c r="AV15" s="172"/>
      <c r="AW15" s="172"/>
      <c r="AX15" s="172"/>
      <c r="AZ15" s="132"/>
      <c r="BA15" s="132"/>
      <c r="BB15" s="132"/>
      <c r="BC15" s="132"/>
      <c r="BD15" s="132"/>
      <c r="BE15" s="133"/>
      <c r="BF15" s="133"/>
      <c r="BG15" s="134"/>
      <c r="BH15" s="134"/>
      <c r="BI15" s="180"/>
      <c r="BJ15" s="178"/>
      <c r="BK15" s="178"/>
      <c r="BL15" s="179"/>
      <c r="BM15" s="179"/>
      <c r="BN15" s="179"/>
      <c r="BO15" s="179"/>
    </row>
    <row r="16" customFormat="false" ht="2.25" hidden="false" customHeight="true" outlineLevel="0" collapsed="false">
      <c r="A16" s="162" t="s">
        <v>186</v>
      </c>
      <c r="B16" s="162"/>
      <c r="C16" s="181"/>
      <c r="D16" s="181"/>
      <c r="E16" s="181"/>
      <c r="F16" s="181"/>
      <c r="G16" s="181"/>
      <c r="H16" s="181"/>
      <c r="I16" s="181"/>
      <c r="J16" s="182"/>
      <c r="K16" s="182"/>
      <c r="M16" s="162"/>
      <c r="N16" s="162"/>
      <c r="O16" s="162"/>
      <c r="P16" s="162"/>
      <c r="Q16" s="165"/>
      <c r="R16" s="165"/>
      <c r="S16" s="165"/>
      <c r="T16" s="165"/>
      <c r="U16" s="165"/>
      <c r="V16" s="165"/>
      <c r="W16" s="165"/>
      <c r="X16" s="165"/>
      <c r="Y16" s="165"/>
      <c r="Z16" s="165"/>
      <c r="AA16" s="165"/>
      <c r="AB16" s="165"/>
      <c r="AC16" s="165"/>
      <c r="AD16" s="165"/>
      <c r="AE16" s="165"/>
      <c r="AF16" s="165"/>
      <c r="AG16" s="165"/>
      <c r="AH16" s="165"/>
      <c r="AI16" s="166"/>
      <c r="AJ16" s="166"/>
      <c r="AL16" s="170"/>
      <c r="AM16" s="170"/>
      <c r="AN16" s="170"/>
      <c r="AO16" s="170"/>
      <c r="AP16" s="171"/>
      <c r="AQ16" s="171"/>
      <c r="AR16" s="171"/>
      <c r="AS16" s="171"/>
      <c r="AT16" s="172"/>
      <c r="AU16" s="172"/>
      <c r="AV16" s="172"/>
      <c r="AW16" s="172"/>
      <c r="AX16" s="172"/>
      <c r="AZ16" s="132"/>
      <c r="BA16" s="132"/>
      <c r="BB16" s="132"/>
      <c r="BC16" s="132"/>
      <c r="BD16" s="132"/>
      <c r="BE16" s="133"/>
      <c r="BF16" s="133"/>
      <c r="BG16" s="134"/>
      <c r="BH16" s="134"/>
      <c r="BI16" s="180"/>
      <c r="BJ16" s="178"/>
      <c r="BK16" s="178"/>
      <c r="BL16" s="179"/>
      <c r="BM16" s="179"/>
      <c r="BN16" s="179"/>
      <c r="BO16" s="179"/>
    </row>
    <row r="17" customFormat="false" ht="15" hidden="false" customHeight="true" outlineLevel="0" collapsed="false">
      <c r="A17" s="162"/>
      <c r="B17" s="162"/>
      <c r="C17" s="181"/>
      <c r="D17" s="181"/>
      <c r="E17" s="181"/>
      <c r="F17" s="181"/>
      <c r="G17" s="181"/>
      <c r="H17" s="181"/>
      <c r="I17" s="181"/>
      <c r="J17" s="182"/>
      <c r="K17" s="182"/>
      <c r="M17" s="162"/>
      <c r="N17" s="162"/>
      <c r="O17" s="162"/>
      <c r="P17" s="162"/>
      <c r="Q17" s="165"/>
      <c r="R17" s="165"/>
      <c r="S17" s="165"/>
      <c r="T17" s="165"/>
      <c r="U17" s="165"/>
      <c r="V17" s="165"/>
      <c r="W17" s="165"/>
      <c r="X17" s="165"/>
      <c r="Y17" s="165"/>
      <c r="Z17" s="165"/>
      <c r="AA17" s="165"/>
      <c r="AB17" s="165"/>
      <c r="AC17" s="165"/>
      <c r="AD17" s="165"/>
      <c r="AE17" s="165"/>
      <c r="AF17" s="165"/>
      <c r="AG17" s="165"/>
      <c r="AH17" s="165"/>
      <c r="AI17" s="166"/>
      <c r="AJ17" s="166"/>
      <c r="AL17" s="170"/>
      <c r="AM17" s="170"/>
      <c r="AN17" s="170"/>
      <c r="AO17" s="170"/>
      <c r="AP17" s="171"/>
      <c r="AQ17" s="171"/>
      <c r="AR17" s="171"/>
      <c r="AS17" s="171"/>
      <c r="AT17" s="172"/>
      <c r="AU17" s="172"/>
      <c r="AV17" s="172"/>
      <c r="AW17" s="172"/>
      <c r="AX17" s="172"/>
      <c r="AZ17" s="183" t="s">
        <v>187</v>
      </c>
      <c r="BA17" s="183"/>
      <c r="BB17" s="183"/>
      <c r="BC17" s="183"/>
      <c r="BD17" s="183"/>
      <c r="BE17" s="133" t="s">
        <v>166</v>
      </c>
      <c r="BF17" s="133"/>
      <c r="BG17" s="184"/>
      <c r="BH17" s="184"/>
      <c r="BI17" s="156"/>
      <c r="BJ17" s="185" t="s">
        <v>166</v>
      </c>
      <c r="BK17" s="185"/>
      <c r="BL17" s="157"/>
      <c r="BM17" s="157"/>
      <c r="BN17" s="157"/>
      <c r="BO17" s="125"/>
    </row>
    <row r="18" customFormat="false" ht="6" hidden="false" customHeight="true" outlineLevel="0" collapsed="false">
      <c r="A18" s="162"/>
      <c r="B18" s="162"/>
      <c r="C18" s="181"/>
      <c r="D18" s="181"/>
      <c r="E18" s="181"/>
      <c r="F18" s="181"/>
      <c r="G18" s="181"/>
      <c r="H18" s="181"/>
      <c r="I18" s="181"/>
      <c r="J18" s="182"/>
      <c r="K18" s="182"/>
      <c r="M18" s="162"/>
      <c r="N18" s="162"/>
      <c r="O18" s="162"/>
      <c r="P18" s="162"/>
      <c r="Q18" s="165"/>
      <c r="R18" s="165"/>
      <c r="S18" s="165"/>
      <c r="T18" s="165"/>
      <c r="U18" s="165"/>
      <c r="V18" s="165"/>
      <c r="W18" s="165"/>
      <c r="X18" s="165"/>
      <c r="Y18" s="165"/>
      <c r="Z18" s="165"/>
      <c r="AA18" s="165"/>
      <c r="AB18" s="165"/>
      <c r="AC18" s="165"/>
      <c r="AD18" s="165"/>
      <c r="AE18" s="165"/>
      <c r="AF18" s="165"/>
      <c r="AG18" s="165"/>
      <c r="AH18" s="165"/>
      <c r="AI18" s="166"/>
      <c r="AJ18" s="166"/>
      <c r="AL18" s="170" t="s">
        <v>188</v>
      </c>
      <c r="AM18" s="170"/>
      <c r="AN18" s="170"/>
      <c r="AO18" s="170"/>
      <c r="AP18" s="171"/>
      <c r="AQ18" s="171"/>
      <c r="AR18" s="171"/>
      <c r="AS18" s="171"/>
      <c r="AT18" s="172"/>
      <c r="AU18" s="172"/>
      <c r="AV18" s="172"/>
      <c r="AW18" s="172"/>
      <c r="AX18" s="172"/>
      <c r="AZ18" s="186" t="s">
        <v>189</v>
      </c>
      <c r="BA18" s="186"/>
      <c r="BB18" s="186"/>
      <c r="BC18" s="187"/>
      <c r="BD18" s="187"/>
      <c r="BE18" s="133"/>
      <c r="BF18" s="133"/>
      <c r="BG18" s="184"/>
      <c r="BH18" s="184"/>
      <c r="BI18" s="180"/>
      <c r="BJ18" s="185"/>
      <c r="BK18" s="185"/>
      <c r="BL18" s="188"/>
      <c r="BM18" s="188"/>
      <c r="BN18" s="188"/>
      <c r="BO18" s="189"/>
    </row>
    <row r="19" customFormat="false" ht="6" hidden="false" customHeight="true" outlineLevel="0" collapsed="false">
      <c r="A19" s="190" t="s">
        <v>190</v>
      </c>
      <c r="B19" s="191" t="s">
        <v>191</v>
      </c>
      <c r="C19" s="181"/>
      <c r="D19" s="181"/>
      <c r="E19" s="181"/>
      <c r="F19" s="181"/>
      <c r="G19" s="181"/>
      <c r="H19" s="181"/>
      <c r="I19" s="181"/>
      <c r="J19" s="182"/>
      <c r="K19" s="182"/>
      <c r="M19" s="162" t="s">
        <v>182</v>
      </c>
      <c r="N19" s="162"/>
      <c r="O19" s="162"/>
      <c r="P19" s="162"/>
      <c r="Q19" s="165"/>
      <c r="R19" s="165"/>
      <c r="S19" s="165"/>
      <c r="T19" s="165"/>
      <c r="U19" s="165"/>
      <c r="V19" s="165"/>
      <c r="W19" s="165"/>
      <c r="X19" s="165"/>
      <c r="Y19" s="165"/>
      <c r="Z19" s="165"/>
      <c r="AA19" s="165"/>
      <c r="AB19" s="165"/>
      <c r="AC19" s="165"/>
      <c r="AD19" s="165"/>
      <c r="AE19" s="165"/>
      <c r="AF19" s="165"/>
      <c r="AG19" s="165"/>
      <c r="AH19" s="165"/>
      <c r="AI19" s="166"/>
      <c r="AJ19" s="166"/>
      <c r="AL19" s="170"/>
      <c r="AM19" s="170"/>
      <c r="AN19" s="170"/>
      <c r="AO19" s="170"/>
      <c r="AP19" s="171"/>
      <c r="AQ19" s="171"/>
      <c r="AR19" s="171"/>
      <c r="AS19" s="171"/>
      <c r="AT19" s="172"/>
      <c r="AU19" s="172"/>
      <c r="AV19" s="172"/>
      <c r="AW19" s="172"/>
      <c r="AX19" s="172"/>
      <c r="AZ19" s="186"/>
      <c r="BA19" s="186"/>
      <c r="BB19" s="186"/>
      <c r="BC19" s="187"/>
      <c r="BD19" s="187"/>
      <c r="BE19" s="133"/>
      <c r="BF19" s="133"/>
      <c r="BG19" s="184"/>
      <c r="BH19" s="184"/>
      <c r="BI19" s="167"/>
      <c r="BJ19" s="185"/>
      <c r="BK19" s="185"/>
      <c r="BL19" s="168"/>
      <c r="BM19" s="168"/>
      <c r="BN19" s="168"/>
      <c r="BO19" s="192"/>
    </row>
    <row r="20" customFormat="false" ht="15.75" hidden="false" customHeight="true" outlineLevel="0" collapsed="false">
      <c r="A20" s="190"/>
      <c r="B20" s="191"/>
      <c r="C20" s="181"/>
      <c r="D20" s="181"/>
      <c r="E20" s="181"/>
      <c r="F20" s="181"/>
      <c r="G20" s="181"/>
      <c r="H20" s="181"/>
      <c r="I20" s="181"/>
      <c r="J20" s="182"/>
      <c r="K20" s="182"/>
      <c r="M20" s="162"/>
      <c r="N20" s="162"/>
      <c r="O20" s="162"/>
      <c r="P20" s="162"/>
      <c r="Q20" s="165"/>
      <c r="R20" s="165"/>
      <c r="S20" s="165"/>
      <c r="T20" s="165"/>
      <c r="U20" s="165"/>
      <c r="V20" s="165"/>
      <c r="W20" s="165"/>
      <c r="X20" s="165"/>
      <c r="Y20" s="165"/>
      <c r="Z20" s="165"/>
      <c r="AA20" s="165"/>
      <c r="AB20" s="165"/>
      <c r="AC20" s="165"/>
      <c r="AD20" s="165"/>
      <c r="AE20" s="165"/>
      <c r="AF20" s="165"/>
      <c r="AG20" s="165"/>
      <c r="AH20" s="165"/>
      <c r="AI20" s="166"/>
      <c r="AJ20" s="166"/>
      <c r="AL20" s="170"/>
      <c r="AM20" s="170"/>
      <c r="AN20" s="170"/>
      <c r="AO20" s="170"/>
      <c r="AP20" s="171"/>
      <c r="AQ20" s="171"/>
      <c r="AR20" s="171"/>
      <c r="AS20" s="171"/>
      <c r="AT20" s="172"/>
      <c r="AU20" s="172"/>
      <c r="AV20" s="172"/>
      <c r="AW20" s="172"/>
      <c r="AX20" s="172"/>
      <c r="AZ20" s="193" t="s">
        <v>192</v>
      </c>
      <c r="BA20" s="193"/>
      <c r="BB20" s="193"/>
      <c r="BC20" s="193"/>
      <c r="BD20" s="193"/>
      <c r="BE20" s="194"/>
      <c r="BF20" s="194"/>
      <c r="BG20" s="195"/>
      <c r="BH20" s="195"/>
      <c r="BI20" s="156"/>
      <c r="BJ20" s="157"/>
      <c r="BK20" s="157"/>
      <c r="BL20" s="157"/>
      <c r="BM20" s="157"/>
      <c r="BN20" s="157"/>
      <c r="BO20" s="125"/>
    </row>
    <row r="21" customFormat="false" ht="17.25" hidden="false" customHeight="true" outlineLevel="0" collapsed="false">
      <c r="A21" s="190"/>
      <c r="B21" s="196" t="s">
        <v>193</v>
      </c>
      <c r="C21" s="197"/>
      <c r="D21" s="197"/>
      <c r="E21" s="197"/>
      <c r="F21" s="197"/>
      <c r="G21" s="197"/>
      <c r="H21" s="197"/>
      <c r="I21" s="197"/>
      <c r="J21" s="198"/>
      <c r="K21" s="198"/>
      <c r="M21" s="162"/>
      <c r="N21" s="162"/>
      <c r="O21" s="162"/>
      <c r="P21" s="162"/>
      <c r="Q21" s="165"/>
      <c r="R21" s="165"/>
      <c r="S21" s="165"/>
      <c r="T21" s="165"/>
      <c r="U21" s="165"/>
      <c r="V21" s="165"/>
      <c r="W21" s="165"/>
      <c r="X21" s="165"/>
      <c r="Y21" s="165"/>
      <c r="Z21" s="165"/>
      <c r="AA21" s="165"/>
      <c r="AB21" s="165"/>
      <c r="AC21" s="165"/>
      <c r="AD21" s="165"/>
      <c r="AE21" s="165"/>
      <c r="AF21" s="165"/>
      <c r="AG21" s="165"/>
      <c r="AH21" s="165"/>
      <c r="AI21" s="166"/>
      <c r="AJ21" s="166"/>
      <c r="AL21" s="199" t="s">
        <v>194</v>
      </c>
      <c r="AM21" s="199"/>
      <c r="AN21" s="199"/>
      <c r="AO21" s="199"/>
      <c r="AP21" s="200"/>
      <c r="AQ21" s="200"/>
      <c r="AR21" s="200"/>
      <c r="AS21" s="200"/>
      <c r="AT21" s="201"/>
      <c r="AU21" s="201"/>
      <c r="AV21" s="201"/>
      <c r="AW21" s="201"/>
      <c r="AX21" s="201"/>
      <c r="AZ21" s="193"/>
      <c r="BA21" s="193"/>
      <c r="BB21" s="193"/>
      <c r="BC21" s="193"/>
      <c r="BD21" s="193"/>
      <c r="BE21" s="194"/>
      <c r="BF21" s="194"/>
      <c r="BG21" s="195"/>
      <c r="BH21" s="195"/>
      <c r="BI21" s="180"/>
      <c r="BJ21" s="188"/>
      <c r="BK21" s="188"/>
      <c r="BL21" s="188"/>
      <c r="BM21" s="188"/>
      <c r="BN21" s="188"/>
      <c r="BO21" s="189"/>
    </row>
    <row r="22" customFormat="false" ht="3.75" hidden="false" customHeight="true" outlineLevel="0" collapsed="false">
      <c r="A22" s="190"/>
      <c r="B22" s="196"/>
      <c r="C22" s="197"/>
      <c r="D22" s="197"/>
      <c r="E22" s="197"/>
      <c r="F22" s="197"/>
      <c r="G22" s="197"/>
      <c r="H22" s="197"/>
      <c r="I22" s="197"/>
      <c r="J22" s="198"/>
      <c r="K22" s="198"/>
      <c r="M22" s="162" t="s">
        <v>182</v>
      </c>
      <c r="N22" s="162"/>
      <c r="O22" s="162"/>
      <c r="P22" s="162"/>
      <c r="Q22" s="165"/>
      <c r="R22" s="165"/>
      <c r="S22" s="165"/>
      <c r="T22" s="165"/>
      <c r="U22" s="165"/>
      <c r="V22" s="165"/>
      <c r="W22" s="165"/>
      <c r="X22" s="165"/>
      <c r="Y22" s="165"/>
      <c r="Z22" s="165"/>
      <c r="AA22" s="165"/>
      <c r="AB22" s="165"/>
      <c r="AC22" s="165"/>
      <c r="AD22" s="165"/>
      <c r="AE22" s="165"/>
      <c r="AF22" s="165"/>
      <c r="AG22" s="165"/>
      <c r="AH22" s="165"/>
      <c r="AI22" s="166"/>
      <c r="AJ22" s="166"/>
      <c r="AL22" s="199"/>
      <c r="AM22" s="199"/>
      <c r="AN22" s="199"/>
      <c r="AO22" s="199"/>
      <c r="AP22" s="200"/>
      <c r="AQ22" s="200"/>
      <c r="AR22" s="200"/>
      <c r="AS22" s="200"/>
      <c r="AT22" s="201"/>
      <c r="AU22" s="201"/>
      <c r="AV22" s="201"/>
      <c r="AW22" s="201"/>
      <c r="AX22" s="201"/>
      <c r="AZ22" s="202" t="s">
        <v>195</v>
      </c>
      <c r="BA22" s="202"/>
      <c r="BB22" s="202"/>
      <c r="BC22" s="202"/>
      <c r="BD22" s="202"/>
      <c r="BE22" s="202"/>
      <c r="BF22" s="202"/>
      <c r="BG22" s="202"/>
      <c r="BH22" s="202"/>
      <c r="BI22" s="202"/>
      <c r="BJ22" s="202"/>
      <c r="BK22" s="202"/>
      <c r="BL22" s="202"/>
      <c r="BM22" s="202"/>
      <c r="BN22" s="202"/>
      <c r="BO22" s="202"/>
    </row>
    <row r="23" customFormat="false" ht="6" hidden="false" customHeight="true" outlineLevel="0" collapsed="false">
      <c r="A23" s="162" t="s">
        <v>196</v>
      </c>
      <c r="B23" s="162"/>
      <c r="C23" s="203" t="s">
        <v>197</v>
      </c>
      <c r="D23" s="203"/>
      <c r="E23" s="203"/>
      <c r="F23" s="203"/>
      <c r="G23" s="203"/>
      <c r="H23" s="203"/>
      <c r="I23" s="203"/>
      <c r="J23" s="182"/>
      <c r="K23" s="182"/>
      <c r="M23" s="162"/>
      <c r="N23" s="162"/>
      <c r="O23" s="162"/>
      <c r="P23" s="162"/>
      <c r="Q23" s="165"/>
      <c r="R23" s="165"/>
      <c r="S23" s="165"/>
      <c r="T23" s="165"/>
      <c r="U23" s="165"/>
      <c r="V23" s="165"/>
      <c r="W23" s="165"/>
      <c r="X23" s="165"/>
      <c r="Y23" s="165"/>
      <c r="Z23" s="165"/>
      <c r="AA23" s="165"/>
      <c r="AB23" s="165"/>
      <c r="AC23" s="165"/>
      <c r="AD23" s="165"/>
      <c r="AE23" s="165"/>
      <c r="AF23" s="165"/>
      <c r="AG23" s="165"/>
      <c r="AH23" s="165"/>
      <c r="AI23" s="166"/>
      <c r="AJ23" s="166"/>
      <c r="AL23" s="199"/>
      <c r="AM23" s="199"/>
      <c r="AN23" s="199"/>
      <c r="AO23" s="199"/>
      <c r="AP23" s="200"/>
      <c r="AQ23" s="200"/>
      <c r="AR23" s="200"/>
      <c r="AS23" s="200"/>
      <c r="AT23" s="201"/>
      <c r="AU23" s="201"/>
      <c r="AV23" s="201"/>
      <c r="AW23" s="201"/>
      <c r="AX23" s="201"/>
      <c r="AZ23" s="202"/>
      <c r="BA23" s="202"/>
      <c r="BB23" s="202"/>
      <c r="BC23" s="202"/>
      <c r="BD23" s="202"/>
      <c r="BE23" s="202"/>
      <c r="BF23" s="202"/>
      <c r="BG23" s="202"/>
      <c r="BH23" s="202"/>
      <c r="BI23" s="202"/>
      <c r="BJ23" s="202"/>
      <c r="BK23" s="202"/>
      <c r="BL23" s="202"/>
      <c r="BM23" s="202"/>
      <c r="BN23" s="202"/>
      <c r="BO23" s="202"/>
    </row>
    <row r="24" customFormat="false" ht="15.75" hidden="false" customHeight="true" outlineLevel="0" collapsed="false">
      <c r="A24" s="162"/>
      <c r="B24" s="162"/>
      <c r="C24" s="203"/>
      <c r="D24" s="203"/>
      <c r="E24" s="203"/>
      <c r="F24" s="203"/>
      <c r="G24" s="203"/>
      <c r="H24" s="203"/>
      <c r="I24" s="203"/>
      <c r="J24" s="182"/>
      <c r="K24" s="182"/>
      <c r="M24" s="162"/>
      <c r="N24" s="162"/>
      <c r="O24" s="162"/>
      <c r="P24" s="162"/>
      <c r="Q24" s="165"/>
      <c r="R24" s="165"/>
      <c r="S24" s="165"/>
      <c r="T24" s="165"/>
      <c r="U24" s="165"/>
      <c r="V24" s="165"/>
      <c r="W24" s="165"/>
      <c r="X24" s="165"/>
      <c r="Y24" s="165"/>
      <c r="Z24" s="165"/>
      <c r="AA24" s="165"/>
      <c r="AB24" s="165"/>
      <c r="AC24" s="165"/>
      <c r="AD24" s="165"/>
      <c r="AE24" s="165"/>
      <c r="AF24" s="165"/>
      <c r="AG24" s="165"/>
      <c r="AH24" s="165"/>
      <c r="AI24" s="166"/>
      <c r="AJ24" s="166"/>
      <c r="AL24" s="204" t="s">
        <v>198</v>
      </c>
      <c r="AM24" s="204"/>
      <c r="AN24" s="204"/>
      <c r="AO24" s="204"/>
      <c r="AP24" s="204"/>
      <c r="AQ24" s="204"/>
      <c r="AR24" s="204"/>
      <c r="AS24" s="204"/>
      <c r="AT24" s="205"/>
      <c r="AU24" s="205"/>
      <c r="AV24" s="205"/>
      <c r="AW24" s="205"/>
      <c r="AX24" s="206"/>
      <c r="AZ24" s="129"/>
      <c r="BA24" s="108"/>
      <c r="BB24" s="108"/>
      <c r="BC24" s="108"/>
      <c r="BD24" s="108"/>
      <c r="BE24" s="188"/>
      <c r="BF24" s="188"/>
      <c r="BG24" s="188"/>
      <c r="BH24" s="207"/>
      <c r="BI24" s="188"/>
      <c r="BJ24" s="188"/>
      <c r="BK24" s="188"/>
      <c r="BL24" s="188"/>
      <c r="BM24" s="188"/>
      <c r="BN24" s="188"/>
      <c r="BO24" s="189"/>
    </row>
    <row r="25" customFormat="false" ht="9" hidden="false" customHeight="true" outlineLevel="0" collapsed="false">
      <c r="A25" s="162" t="s">
        <v>199</v>
      </c>
      <c r="B25" s="162"/>
      <c r="C25" s="208" t="s">
        <v>197</v>
      </c>
      <c r="D25" s="208"/>
      <c r="E25" s="208"/>
      <c r="F25" s="208"/>
      <c r="G25" s="208"/>
      <c r="H25" s="208"/>
      <c r="I25" s="208"/>
      <c r="J25" s="209"/>
      <c r="K25" s="209"/>
      <c r="M25" s="162"/>
      <c r="N25" s="162"/>
      <c r="O25" s="162"/>
      <c r="P25" s="162"/>
      <c r="Q25" s="165"/>
      <c r="R25" s="165"/>
      <c r="S25" s="165"/>
      <c r="T25" s="165"/>
      <c r="U25" s="165"/>
      <c r="V25" s="165"/>
      <c r="W25" s="165"/>
      <c r="X25" s="165"/>
      <c r="Y25" s="165"/>
      <c r="Z25" s="165"/>
      <c r="AA25" s="165"/>
      <c r="AB25" s="165"/>
      <c r="AC25" s="165"/>
      <c r="AD25" s="165"/>
      <c r="AE25" s="165"/>
      <c r="AF25" s="165"/>
      <c r="AG25" s="165"/>
      <c r="AH25" s="165"/>
      <c r="AI25" s="166"/>
      <c r="AJ25" s="166"/>
      <c r="AL25" s="204"/>
      <c r="AM25" s="204"/>
      <c r="AN25" s="204"/>
      <c r="AO25" s="204"/>
      <c r="AP25" s="204"/>
      <c r="AQ25" s="204"/>
      <c r="AR25" s="204"/>
      <c r="AS25" s="204"/>
      <c r="AT25" s="210"/>
      <c r="AU25" s="210"/>
      <c r="AV25" s="210"/>
      <c r="AW25" s="210"/>
      <c r="AX25" s="211"/>
      <c r="AZ25" s="212" t="s">
        <v>200</v>
      </c>
      <c r="BA25" s="212"/>
      <c r="BB25" s="212"/>
      <c r="BC25" s="212"/>
      <c r="BD25" s="212"/>
      <c r="BE25" s="188"/>
      <c r="BF25" s="188"/>
      <c r="BG25" s="213" t="s">
        <v>201</v>
      </c>
      <c r="BH25" s="214" t="s">
        <v>200</v>
      </c>
      <c r="BI25" s="214"/>
      <c r="BJ25" s="214"/>
      <c r="BK25" s="214"/>
      <c r="BL25" s="214"/>
      <c r="BM25" s="214"/>
      <c r="BN25" s="214"/>
      <c r="BO25" s="214"/>
    </row>
    <row r="26" customFormat="false" ht="6" hidden="false" customHeight="true" outlineLevel="0" collapsed="false">
      <c r="A26" s="162"/>
      <c r="B26" s="162"/>
      <c r="C26" s="208"/>
      <c r="D26" s="208"/>
      <c r="E26" s="208"/>
      <c r="F26" s="208"/>
      <c r="G26" s="208"/>
      <c r="H26" s="208"/>
      <c r="I26" s="208"/>
      <c r="J26" s="209"/>
      <c r="K26" s="209"/>
      <c r="M26" s="162" t="s">
        <v>182</v>
      </c>
      <c r="N26" s="162"/>
      <c r="O26" s="162"/>
      <c r="P26" s="162"/>
      <c r="Q26" s="165"/>
      <c r="R26" s="165"/>
      <c r="S26" s="165"/>
      <c r="T26" s="165"/>
      <c r="U26" s="165"/>
      <c r="V26" s="165"/>
      <c r="W26" s="215"/>
      <c r="X26" s="215"/>
      <c r="Y26" s="165"/>
      <c r="Z26" s="165"/>
      <c r="AA26" s="165"/>
      <c r="AB26" s="165"/>
      <c r="AC26" s="165"/>
      <c r="AD26" s="165"/>
      <c r="AE26" s="165"/>
      <c r="AF26" s="165"/>
      <c r="AG26" s="165"/>
      <c r="AH26" s="165"/>
      <c r="AI26" s="166"/>
      <c r="AJ26" s="166"/>
      <c r="AL26" s="204"/>
      <c r="AM26" s="204"/>
      <c r="AN26" s="204"/>
      <c r="AO26" s="204"/>
      <c r="AP26" s="204"/>
      <c r="AQ26" s="204"/>
      <c r="AR26" s="204"/>
      <c r="AS26" s="204"/>
      <c r="AT26" s="210"/>
      <c r="AU26" s="210"/>
      <c r="AV26" s="210"/>
      <c r="AW26" s="210"/>
      <c r="AX26" s="211"/>
      <c r="AZ26" s="216" t="s">
        <v>202</v>
      </c>
      <c r="BA26" s="216"/>
      <c r="BB26" s="216"/>
      <c r="BC26" s="216"/>
      <c r="BD26" s="217" t="s">
        <v>203</v>
      </c>
      <c r="BE26" s="218" t="s">
        <v>204</v>
      </c>
      <c r="BF26" s="188"/>
      <c r="BG26" s="213"/>
      <c r="BH26" s="219" t="s">
        <v>205</v>
      </c>
      <c r="BI26" s="219"/>
      <c r="BJ26" s="219"/>
      <c r="BK26" s="219"/>
      <c r="BL26" s="219"/>
      <c r="BM26" s="219"/>
      <c r="BN26" s="219"/>
      <c r="BO26" s="219"/>
    </row>
    <row r="27" customFormat="false" ht="6" hidden="false" customHeight="true" outlineLevel="0" collapsed="false">
      <c r="A27" s="162"/>
      <c r="B27" s="162"/>
      <c r="C27" s="208"/>
      <c r="D27" s="208"/>
      <c r="E27" s="208"/>
      <c r="F27" s="208"/>
      <c r="G27" s="208"/>
      <c r="H27" s="208"/>
      <c r="I27" s="208"/>
      <c r="J27" s="209"/>
      <c r="K27" s="209"/>
      <c r="M27" s="162"/>
      <c r="N27" s="162"/>
      <c r="O27" s="162"/>
      <c r="P27" s="162"/>
      <c r="Q27" s="165"/>
      <c r="R27" s="165"/>
      <c r="S27" s="165"/>
      <c r="T27" s="165"/>
      <c r="U27" s="165"/>
      <c r="V27" s="165"/>
      <c r="W27" s="215"/>
      <c r="X27" s="215"/>
      <c r="Y27" s="165"/>
      <c r="Z27" s="165"/>
      <c r="AA27" s="165"/>
      <c r="AB27" s="165"/>
      <c r="AC27" s="165"/>
      <c r="AD27" s="165"/>
      <c r="AE27" s="165"/>
      <c r="AF27" s="165"/>
      <c r="AG27" s="165"/>
      <c r="AH27" s="165"/>
      <c r="AI27" s="166"/>
      <c r="AJ27" s="166"/>
      <c r="AL27" s="220"/>
      <c r="AM27" s="221"/>
      <c r="AN27" s="221"/>
      <c r="AO27" s="221"/>
      <c r="AP27" s="222"/>
      <c r="AQ27" s="222"/>
      <c r="AR27" s="222"/>
      <c r="AS27" s="222"/>
      <c r="AT27" s="223"/>
      <c r="AU27" s="222"/>
      <c r="AV27" s="222"/>
      <c r="AW27" s="222"/>
      <c r="AX27" s="224"/>
      <c r="AZ27" s="216"/>
      <c r="BA27" s="216"/>
      <c r="BB27" s="216"/>
      <c r="BC27" s="216"/>
      <c r="BD27" s="225" t="s">
        <v>170</v>
      </c>
      <c r="BE27" s="218"/>
      <c r="BF27" s="188"/>
      <c r="BG27" s="213"/>
      <c r="BH27" s="219"/>
      <c r="BI27" s="219"/>
      <c r="BJ27" s="219"/>
      <c r="BK27" s="219"/>
      <c r="BL27" s="219"/>
      <c r="BM27" s="219"/>
      <c r="BN27" s="219"/>
      <c r="BO27" s="219"/>
    </row>
    <row r="28" customFormat="false" ht="18" hidden="false" customHeight="true" outlineLevel="0" collapsed="false">
      <c r="A28" s="226" t="s">
        <v>170</v>
      </c>
      <c r="B28" s="226"/>
      <c r="C28" s="227" t="s">
        <v>206</v>
      </c>
      <c r="D28" s="227"/>
      <c r="E28" s="227"/>
      <c r="F28" s="227"/>
      <c r="G28" s="227"/>
      <c r="H28" s="227"/>
      <c r="I28" s="228"/>
      <c r="J28" s="228"/>
      <c r="K28" s="228"/>
      <c r="M28" s="162"/>
      <c r="N28" s="162"/>
      <c r="O28" s="162"/>
      <c r="P28" s="162"/>
      <c r="Q28" s="165"/>
      <c r="R28" s="165"/>
      <c r="S28" s="165"/>
      <c r="T28" s="165"/>
      <c r="U28" s="165"/>
      <c r="V28" s="165"/>
      <c r="W28" s="215"/>
      <c r="X28" s="215"/>
      <c r="Y28" s="165"/>
      <c r="Z28" s="165"/>
      <c r="AA28" s="165"/>
      <c r="AB28" s="165"/>
      <c r="AC28" s="165"/>
      <c r="AD28" s="165"/>
      <c r="AE28" s="165"/>
      <c r="AF28" s="165"/>
      <c r="AG28" s="165"/>
      <c r="AH28" s="165"/>
      <c r="AI28" s="166"/>
      <c r="AJ28" s="166"/>
      <c r="AL28" s="229" t="s">
        <v>207</v>
      </c>
      <c r="AM28" s="229"/>
      <c r="AN28" s="229"/>
      <c r="AO28" s="229"/>
      <c r="AP28" s="229"/>
      <c r="AQ28" s="229"/>
      <c r="AR28" s="229"/>
      <c r="AS28" s="229"/>
      <c r="AT28" s="230"/>
      <c r="AU28" s="230"/>
      <c r="AV28" s="230"/>
      <c r="AW28" s="230"/>
      <c r="AX28" s="230"/>
      <c r="AZ28" s="129"/>
      <c r="BA28" s="231" t="s">
        <v>166</v>
      </c>
      <c r="BB28" s="231"/>
      <c r="BC28" s="232"/>
      <c r="BD28" s="232"/>
      <c r="BE28" s="188"/>
      <c r="BF28" s="188"/>
      <c r="BG28" s="188"/>
      <c r="BH28" s="233" t="s">
        <v>166</v>
      </c>
      <c r="BI28" s="234"/>
      <c r="BJ28" s="234"/>
      <c r="BK28" s="234"/>
      <c r="BL28" s="234"/>
      <c r="BM28" s="234"/>
      <c r="BN28" s="234"/>
      <c r="BO28" s="235"/>
    </row>
    <row r="29" customFormat="false" ht="3" hidden="false" customHeight="true" outlineLevel="0" collapsed="false">
      <c r="A29" s="236"/>
      <c r="B29" s="237"/>
      <c r="C29" s="238"/>
      <c r="D29" s="238"/>
      <c r="E29" s="238"/>
      <c r="F29" s="238"/>
      <c r="G29" s="238"/>
      <c r="H29" s="238"/>
      <c r="I29" s="238"/>
      <c r="J29" s="239"/>
      <c r="K29" s="239"/>
      <c r="M29" s="162"/>
      <c r="N29" s="162"/>
      <c r="O29" s="162"/>
      <c r="P29" s="162"/>
      <c r="Q29" s="165"/>
      <c r="R29" s="165"/>
      <c r="S29" s="165"/>
      <c r="T29" s="165"/>
      <c r="U29" s="165"/>
      <c r="V29" s="165"/>
      <c r="W29" s="215"/>
      <c r="X29" s="215"/>
      <c r="Y29" s="165"/>
      <c r="Z29" s="165"/>
      <c r="AA29" s="165"/>
      <c r="AB29" s="165"/>
      <c r="AC29" s="165"/>
      <c r="AD29" s="165"/>
      <c r="AE29" s="165"/>
      <c r="AF29" s="165"/>
      <c r="AG29" s="165"/>
      <c r="AH29" s="165"/>
      <c r="AI29" s="166"/>
      <c r="AJ29" s="166"/>
      <c r="AL29" s="229"/>
      <c r="AM29" s="229"/>
      <c r="AN29" s="229"/>
      <c r="AO29" s="229"/>
      <c r="AP29" s="229"/>
      <c r="AQ29" s="229"/>
      <c r="AR29" s="229"/>
      <c r="AS29" s="229"/>
      <c r="AT29" s="108"/>
      <c r="AU29" s="222"/>
      <c r="AV29" s="222"/>
      <c r="AW29" s="222"/>
      <c r="AX29" s="224"/>
      <c r="AZ29" s="129"/>
      <c r="BA29" s="231"/>
      <c r="BB29" s="231"/>
      <c r="BC29" s="232"/>
      <c r="BD29" s="232"/>
      <c r="BE29" s="188"/>
      <c r="BF29" s="188"/>
      <c r="BG29" s="188"/>
      <c r="BH29" s="233"/>
      <c r="BI29" s="234"/>
      <c r="BJ29" s="234"/>
      <c r="BK29" s="234"/>
      <c r="BL29" s="234"/>
      <c r="BM29" s="234"/>
      <c r="BN29" s="234"/>
      <c r="BO29" s="235"/>
    </row>
    <row r="30" customFormat="false" ht="11.25" hidden="false" customHeight="true" outlineLevel="0" collapsed="false">
      <c r="A30" s="240" t="s">
        <v>208</v>
      </c>
      <c r="B30" s="240"/>
      <c r="C30" s="240"/>
      <c r="D30" s="240"/>
      <c r="E30" s="240"/>
      <c r="F30" s="240"/>
      <c r="G30" s="240"/>
      <c r="H30" s="240"/>
      <c r="I30" s="240"/>
      <c r="J30" s="240"/>
      <c r="K30" s="240"/>
      <c r="M30" s="129"/>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89"/>
      <c r="AL30" s="229"/>
      <c r="AM30" s="229"/>
      <c r="AN30" s="229"/>
      <c r="AO30" s="229"/>
      <c r="AP30" s="229"/>
      <c r="AQ30" s="229"/>
      <c r="AR30" s="229"/>
      <c r="AS30" s="229"/>
      <c r="AT30" s="241"/>
      <c r="AU30" s="242"/>
      <c r="AV30" s="242"/>
      <c r="AW30" s="242"/>
      <c r="AX30" s="243"/>
      <c r="AZ30" s="244"/>
      <c r="BA30" s="245"/>
      <c r="BB30" s="245"/>
      <c r="BC30" s="245"/>
      <c r="BD30" s="245"/>
      <c r="BE30" s="246"/>
      <c r="BF30" s="246"/>
      <c r="BG30" s="246"/>
      <c r="BH30" s="247"/>
      <c r="BI30" s="246"/>
      <c r="BJ30" s="246"/>
      <c r="BK30" s="246"/>
      <c r="BL30" s="246"/>
      <c r="BM30" s="246"/>
      <c r="BN30" s="246"/>
      <c r="BO30" s="248"/>
    </row>
    <row r="31" customFormat="false" ht="18" hidden="false" customHeight="true" outlineLevel="0" collapsed="false">
      <c r="A31" s="240"/>
      <c r="B31" s="240"/>
      <c r="C31" s="240"/>
      <c r="D31" s="240"/>
      <c r="E31" s="240"/>
      <c r="F31" s="240"/>
      <c r="G31" s="240"/>
      <c r="H31" s="240"/>
      <c r="I31" s="240"/>
      <c r="J31" s="240"/>
      <c r="K31" s="240"/>
      <c r="M31" s="129"/>
      <c r="N31" s="249" t="s">
        <v>209</v>
      </c>
      <c r="O31" s="250"/>
      <c r="P31" s="250"/>
      <c r="Q31" s="250"/>
      <c r="R31" s="250"/>
      <c r="S31" s="250"/>
      <c r="T31" s="250"/>
      <c r="U31" s="250"/>
      <c r="V31" s="250"/>
      <c r="W31" s="250"/>
      <c r="X31" s="250"/>
      <c r="Y31" s="249" t="s">
        <v>210</v>
      </c>
      <c r="Z31" s="249"/>
      <c r="AA31" s="250"/>
      <c r="AB31" s="250"/>
      <c r="AC31" s="250"/>
      <c r="AD31" s="250"/>
      <c r="AE31" s="250"/>
      <c r="AF31" s="250"/>
      <c r="AG31" s="250"/>
      <c r="AH31" s="250"/>
      <c r="AI31" s="250"/>
      <c r="AJ31" s="189"/>
      <c r="AL31" s="229"/>
      <c r="AM31" s="229"/>
      <c r="AN31" s="229"/>
      <c r="AO31" s="229"/>
      <c r="AP31" s="229"/>
      <c r="AQ31" s="229"/>
      <c r="AR31" s="229"/>
      <c r="AS31" s="229"/>
      <c r="AT31" s="222"/>
      <c r="AU31" s="251"/>
      <c r="AV31" s="251"/>
      <c r="AW31" s="251"/>
      <c r="AX31" s="252"/>
      <c r="AZ31" s="253" t="s">
        <v>211</v>
      </c>
      <c r="BA31" s="253"/>
      <c r="BB31" s="253"/>
      <c r="BC31" s="253"/>
      <c r="BD31" s="253"/>
      <c r="BE31" s="253"/>
      <c r="BF31" s="253"/>
      <c r="BG31" s="253"/>
      <c r="BH31" s="253"/>
      <c r="BI31" s="253"/>
      <c r="BJ31" s="253"/>
      <c r="BK31" s="253"/>
      <c r="BL31" s="253"/>
      <c r="BM31" s="253"/>
      <c r="BN31" s="253"/>
      <c r="BO31" s="253"/>
    </row>
    <row r="32" customFormat="false" ht="9.75" hidden="false" customHeight="true" outlineLevel="0" collapsed="false">
      <c r="A32" s="240"/>
      <c r="B32" s="240"/>
      <c r="C32" s="240"/>
      <c r="D32" s="240"/>
      <c r="E32" s="240"/>
      <c r="F32" s="240"/>
      <c r="G32" s="240"/>
      <c r="H32" s="240"/>
      <c r="I32" s="240"/>
      <c r="J32" s="240"/>
      <c r="K32" s="240"/>
      <c r="M32" s="244"/>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8"/>
      <c r="AL32" s="229"/>
      <c r="AM32" s="229"/>
      <c r="AN32" s="229"/>
      <c r="AO32" s="229"/>
      <c r="AP32" s="229"/>
      <c r="AQ32" s="229"/>
      <c r="AR32" s="229"/>
      <c r="AS32" s="229"/>
      <c r="AT32" s="254"/>
      <c r="AU32" s="255"/>
      <c r="AV32" s="255"/>
      <c r="AW32" s="255"/>
      <c r="AX32" s="256"/>
    </row>
    <row r="33" customFormat="false" ht="17.25" hidden="false" customHeight="true" outlineLevel="0" collapsed="false">
      <c r="A33" s="240"/>
      <c r="B33" s="240"/>
      <c r="C33" s="240"/>
      <c r="D33" s="240"/>
      <c r="E33" s="240"/>
      <c r="F33" s="240"/>
      <c r="G33" s="240"/>
      <c r="H33" s="240"/>
      <c r="I33" s="240"/>
      <c r="J33" s="240"/>
      <c r="K33" s="240"/>
      <c r="M33" s="96"/>
      <c r="N33" s="96"/>
      <c r="O33" s="96"/>
      <c r="P33" s="96"/>
      <c r="Q33" s="96"/>
      <c r="R33" s="96"/>
      <c r="S33" s="96"/>
      <c r="T33" s="96"/>
      <c r="U33" s="96"/>
      <c r="V33" s="96"/>
      <c r="W33" s="96"/>
      <c r="X33" s="96"/>
      <c r="Y33" s="96"/>
      <c r="Z33" s="96"/>
      <c r="AA33" s="96"/>
      <c r="AB33" s="96"/>
      <c r="AC33" s="96"/>
      <c r="AD33" s="96"/>
      <c r="AE33" s="96"/>
      <c r="AF33" s="96"/>
      <c r="AG33" s="96"/>
      <c r="AH33" s="96"/>
      <c r="AI33" s="96"/>
      <c r="AJ33" s="96"/>
    </row>
    <row r="34" customFormat="false" ht="9.75" hidden="false" customHeight="true" outlineLevel="0" collapsed="false">
      <c r="A34" s="96"/>
      <c r="B34" s="96"/>
      <c r="C34" s="96"/>
      <c r="D34" s="96"/>
      <c r="E34" s="96"/>
      <c r="F34" s="96"/>
      <c r="G34" s="96"/>
      <c r="H34" s="96"/>
      <c r="I34" s="96"/>
      <c r="J34" s="96"/>
      <c r="K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row>
    <row r="35" customFormat="false" ht="37.5" hidden="false" customHeight="true" outlineLevel="0" collapsed="false">
      <c r="A35" s="257" t="s">
        <v>212</v>
      </c>
      <c r="B35" s="258"/>
      <c r="C35" s="259"/>
      <c r="D35" s="259"/>
      <c r="E35" s="259"/>
      <c r="F35" s="259"/>
      <c r="G35" s="259"/>
      <c r="H35" s="259"/>
      <c r="I35" s="260" t="s">
        <v>213</v>
      </c>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59"/>
      <c r="AJ35" s="259"/>
      <c r="AK35" s="259"/>
      <c r="AL35" s="259"/>
      <c r="AM35" s="259"/>
      <c r="AN35" s="259"/>
      <c r="AO35" s="259"/>
      <c r="AP35" s="259"/>
      <c r="AQ35" s="259"/>
      <c r="AR35" s="261"/>
      <c r="AS35" s="261"/>
      <c r="AT35" s="262"/>
      <c r="AU35" s="262"/>
      <c r="AV35" s="262"/>
      <c r="AW35" s="262"/>
      <c r="AX35" s="262"/>
      <c r="AY35" s="262"/>
      <c r="AZ35" s="262"/>
      <c r="BA35" s="262"/>
      <c r="BB35" s="263" t="s">
        <v>214</v>
      </c>
      <c r="BC35" s="263"/>
      <c r="BD35" s="264" t="s">
        <v>215</v>
      </c>
      <c r="BE35" s="264"/>
      <c r="BF35" s="264"/>
      <c r="BG35" s="264"/>
      <c r="BH35" s="264"/>
      <c r="BI35" s="264"/>
      <c r="BJ35" s="264"/>
      <c r="BK35" s="264"/>
      <c r="BL35" s="264"/>
      <c r="BM35" s="264"/>
      <c r="BN35" s="264"/>
      <c r="BO35" s="264"/>
    </row>
    <row r="36" customFormat="false" ht="12" hidden="false" customHeight="true" outlineLevel="0" collapsed="false">
      <c r="A36" s="265" t="s">
        <v>216</v>
      </c>
      <c r="B36" s="265"/>
      <c r="C36" s="265"/>
      <c r="D36" s="265"/>
      <c r="E36" s="265"/>
      <c r="F36" s="266" t="s">
        <v>217</v>
      </c>
      <c r="G36" s="266"/>
      <c r="H36" s="266"/>
      <c r="I36" s="266"/>
      <c r="J36" s="266"/>
      <c r="K36" s="266"/>
      <c r="L36" s="266"/>
      <c r="M36" s="266"/>
      <c r="N36" s="266"/>
      <c r="O36" s="266"/>
      <c r="P36" s="266"/>
      <c r="Q36" s="266" t="s">
        <v>218</v>
      </c>
      <c r="R36" s="266"/>
      <c r="S36" s="266"/>
      <c r="T36" s="266"/>
      <c r="U36" s="266"/>
      <c r="V36" s="266"/>
      <c r="W36" s="266"/>
      <c r="X36" s="266"/>
      <c r="Y36" s="266"/>
      <c r="Z36" s="266"/>
      <c r="AA36" s="266"/>
      <c r="AB36" s="266"/>
      <c r="AC36" s="266"/>
      <c r="AD36" s="266"/>
      <c r="AE36" s="266"/>
      <c r="AF36" s="266"/>
      <c r="AG36" s="266"/>
      <c r="AH36" s="266"/>
      <c r="AI36" s="267" t="s">
        <v>219</v>
      </c>
      <c r="AJ36" s="267"/>
      <c r="AK36" s="267"/>
      <c r="AL36" s="267"/>
      <c r="AM36" s="267"/>
      <c r="AN36" s="267"/>
      <c r="AO36" s="267"/>
      <c r="AP36" s="267"/>
      <c r="AQ36" s="267"/>
      <c r="AR36" s="267"/>
      <c r="AS36" s="268" t="s">
        <v>220</v>
      </c>
      <c r="AT36" s="268"/>
      <c r="AU36" s="268"/>
      <c r="AV36" s="268"/>
      <c r="AW36" s="268"/>
      <c r="AX36" s="268"/>
      <c r="AY36" s="268"/>
      <c r="AZ36" s="268"/>
      <c r="BA36" s="268"/>
      <c r="BB36" s="269" t="s">
        <v>221</v>
      </c>
      <c r="BC36" s="269"/>
      <c r="BD36" s="269"/>
      <c r="BE36" s="269"/>
      <c r="BF36" s="269"/>
      <c r="BG36" s="269"/>
      <c r="BH36" s="270" t="s">
        <v>222</v>
      </c>
      <c r="BI36" s="270"/>
      <c r="BJ36" s="270"/>
      <c r="BK36" s="270"/>
      <c r="BL36" s="270"/>
      <c r="BM36" s="270"/>
      <c r="BN36" s="270"/>
      <c r="BO36" s="270"/>
    </row>
    <row r="37" customFormat="false" ht="12" hidden="false" customHeight="true" outlineLevel="0" collapsed="false">
      <c r="A37" s="265"/>
      <c r="B37" s="265"/>
      <c r="C37" s="265"/>
      <c r="D37" s="265"/>
      <c r="E37" s="265"/>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7"/>
      <c r="AJ37" s="267"/>
      <c r="AK37" s="267"/>
      <c r="AL37" s="267"/>
      <c r="AM37" s="267"/>
      <c r="AN37" s="267"/>
      <c r="AO37" s="267"/>
      <c r="AP37" s="267"/>
      <c r="AQ37" s="267"/>
      <c r="AR37" s="267"/>
      <c r="AS37" s="268"/>
      <c r="AT37" s="268"/>
      <c r="AU37" s="268"/>
      <c r="AV37" s="268"/>
      <c r="AW37" s="268"/>
      <c r="AX37" s="268"/>
      <c r="AY37" s="268"/>
      <c r="AZ37" s="268"/>
      <c r="BA37" s="268"/>
      <c r="BB37" s="269"/>
      <c r="BC37" s="269"/>
      <c r="BD37" s="269"/>
      <c r="BE37" s="269"/>
      <c r="BF37" s="269"/>
      <c r="BG37" s="269"/>
      <c r="BH37" s="270"/>
      <c r="BI37" s="270"/>
      <c r="BJ37" s="270"/>
      <c r="BK37" s="270"/>
      <c r="BL37" s="270"/>
      <c r="BM37" s="270"/>
      <c r="BN37" s="270"/>
      <c r="BO37" s="270"/>
    </row>
    <row r="38" customFormat="false" ht="11.25" hidden="false" customHeight="true" outlineLevel="0" collapsed="false">
      <c r="A38" s="271" t="n">
        <v>1</v>
      </c>
      <c r="B38" s="271"/>
      <c r="C38" s="271"/>
      <c r="D38" s="271"/>
      <c r="E38" s="271"/>
      <c r="F38" s="272" t="s">
        <v>223</v>
      </c>
      <c r="G38" s="272"/>
      <c r="H38" s="272"/>
      <c r="I38" s="272"/>
      <c r="J38" s="272"/>
      <c r="K38" s="272" t="s">
        <v>224</v>
      </c>
      <c r="L38" s="272"/>
      <c r="M38" s="272"/>
      <c r="N38" s="272"/>
      <c r="O38" s="272"/>
      <c r="P38" s="272"/>
      <c r="Q38" s="272" t="s">
        <v>223</v>
      </c>
      <c r="R38" s="272"/>
      <c r="S38" s="272"/>
      <c r="T38" s="272"/>
      <c r="U38" s="272"/>
      <c r="V38" s="272"/>
      <c r="W38" s="272"/>
      <c r="X38" s="272"/>
      <c r="Y38" s="272"/>
      <c r="Z38" s="272" t="s">
        <v>224</v>
      </c>
      <c r="AA38" s="272"/>
      <c r="AB38" s="272"/>
      <c r="AC38" s="272"/>
      <c r="AD38" s="272"/>
      <c r="AE38" s="272"/>
      <c r="AF38" s="272"/>
      <c r="AG38" s="272"/>
      <c r="AH38" s="272"/>
      <c r="AI38" s="272" t="s">
        <v>223</v>
      </c>
      <c r="AJ38" s="272"/>
      <c r="AK38" s="272"/>
      <c r="AL38" s="272"/>
      <c r="AM38" s="273" t="s">
        <v>224</v>
      </c>
      <c r="AN38" s="273"/>
      <c r="AO38" s="273"/>
      <c r="AP38" s="273"/>
      <c r="AQ38" s="273"/>
      <c r="AR38" s="273"/>
      <c r="AS38" s="274" t="s">
        <v>223</v>
      </c>
      <c r="AT38" s="274"/>
      <c r="AU38" s="274"/>
      <c r="AV38" s="275" t="s">
        <v>224</v>
      </c>
      <c r="AW38" s="275"/>
      <c r="AX38" s="275"/>
      <c r="AY38" s="275"/>
      <c r="AZ38" s="275"/>
      <c r="BA38" s="275"/>
      <c r="BB38" s="276"/>
      <c r="BC38" s="276"/>
      <c r="BD38" s="276"/>
      <c r="BE38" s="276"/>
      <c r="BF38" s="276"/>
      <c r="BG38" s="277"/>
      <c r="BH38" s="276"/>
      <c r="BI38" s="276"/>
      <c r="BJ38" s="276"/>
      <c r="BK38" s="276"/>
      <c r="BL38" s="276"/>
      <c r="BM38" s="276"/>
      <c r="BN38" s="276"/>
      <c r="BO38" s="278"/>
    </row>
    <row r="39" s="96" customFormat="true" ht="24" hidden="false" customHeight="true" outlineLevel="0" collapsed="false">
      <c r="A39" s="279" t="s">
        <v>225</v>
      </c>
      <c r="B39" s="279"/>
      <c r="C39" s="279"/>
      <c r="D39" s="279"/>
      <c r="E39" s="279"/>
      <c r="F39" s="280"/>
      <c r="G39" s="281"/>
      <c r="H39" s="281"/>
      <c r="I39" s="281"/>
      <c r="J39" s="281"/>
      <c r="K39" s="280"/>
      <c r="L39" s="281"/>
      <c r="M39" s="282"/>
      <c r="N39" s="282"/>
      <c r="O39" s="281"/>
      <c r="P39" s="160"/>
      <c r="Q39" s="281"/>
      <c r="R39" s="281"/>
      <c r="S39" s="281"/>
      <c r="T39" s="281"/>
      <c r="U39" s="281"/>
      <c r="V39" s="282"/>
      <c r="W39" s="283"/>
      <c r="X39" s="284"/>
      <c r="Y39" s="195"/>
      <c r="Z39" s="284"/>
      <c r="AA39" s="284"/>
      <c r="AB39" s="284"/>
      <c r="AC39" s="284"/>
      <c r="AD39" s="284"/>
      <c r="AE39" s="284"/>
      <c r="AF39" s="284"/>
      <c r="AG39" s="284"/>
      <c r="AH39" s="195"/>
      <c r="AI39" s="285"/>
      <c r="AJ39" s="285"/>
      <c r="AK39" s="284"/>
      <c r="AL39" s="195"/>
      <c r="AM39" s="284"/>
      <c r="AN39" s="284"/>
      <c r="AO39" s="285"/>
      <c r="AP39" s="285"/>
      <c r="AQ39" s="286"/>
      <c r="AR39" s="137"/>
      <c r="AS39" s="287"/>
      <c r="AT39" s="284"/>
      <c r="AU39" s="195"/>
      <c r="AV39" s="288"/>
      <c r="AW39" s="288"/>
      <c r="AX39" s="284"/>
      <c r="AY39" s="284"/>
      <c r="AZ39" s="284"/>
      <c r="BA39" s="179"/>
      <c r="BB39" s="281"/>
      <c r="BC39" s="281"/>
      <c r="BD39" s="282"/>
      <c r="BE39" s="282"/>
      <c r="BF39" s="281"/>
      <c r="BG39" s="160"/>
      <c r="BH39" s="281"/>
      <c r="BI39" s="281"/>
      <c r="BJ39" s="281"/>
      <c r="BK39" s="281"/>
      <c r="BL39" s="281"/>
      <c r="BM39" s="282"/>
      <c r="BN39" s="282"/>
      <c r="BO39" s="289"/>
    </row>
    <row r="40" s="96" customFormat="true" ht="18" hidden="false" customHeight="true" outlineLevel="0" collapsed="false">
      <c r="A40" s="154" t="s">
        <v>226</v>
      </c>
      <c r="B40" s="290" t="s">
        <v>227</v>
      </c>
      <c r="C40" s="290"/>
      <c r="D40" s="290"/>
      <c r="E40" s="290"/>
      <c r="F40" s="291"/>
      <c r="G40" s="232"/>
      <c r="H40" s="232"/>
      <c r="I40" s="232"/>
      <c r="J40" s="232"/>
      <c r="K40" s="291"/>
      <c r="L40" s="232"/>
      <c r="M40" s="292"/>
      <c r="N40" s="292"/>
      <c r="O40" s="232"/>
      <c r="P40" s="293"/>
      <c r="Q40" s="232"/>
      <c r="R40" s="232"/>
      <c r="S40" s="232"/>
      <c r="T40" s="232"/>
      <c r="U40" s="232"/>
      <c r="V40" s="292"/>
      <c r="W40" s="294"/>
      <c r="X40" s="281"/>
      <c r="Y40" s="160"/>
      <c r="Z40" s="281"/>
      <c r="AA40" s="281"/>
      <c r="AB40" s="281"/>
      <c r="AC40" s="281"/>
      <c r="AD40" s="281"/>
      <c r="AE40" s="281"/>
      <c r="AF40" s="281"/>
      <c r="AG40" s="281"/>
      <c r="AH40" s="160"/>
      <c r="AI40" s="295"/>
      <c r="AJ40" s="295"/>
      <c r="AK40" s="281"/>
      <c r="AL40" s="160"/>
      <c r="AM40" s="281"/>
      <c r="AN40" s="281"/>
      <c r="AO40" s="295"/>
      <c r="AP40" s="295"/>
      <c r="AQ40" s="286"/>
      <c r="AR40" s="137"/>
      <c r="AS40" s="287"/>
      <c r="AT40" s="284"/>
      <c r="AU40" s="195"/>
      <c r="AV40" s="295"/>
      <c r="AW40" s="295"/>
      <c r="AX40" s="284"/>
      <c r="AY40" s="284"/>
      <c r="AZ40" s="284"/>
      <c r="BA40" s="179"/>
      <c r="BB40" s="232"/>
      <c r="BC40" s="232"/>
      <c r="BD40" s="292"/>
      <c r="BE40" s="292"/>
      <c r="BF40" s="232"/>
      <c r="BG40" s="293"/>
      <c r="BH40" s="232"/>
      <c r="BI40" s="232"/>
      <c r="BJ40" s="232"/>
      <c r="BK40" s="232"/>
      <c r="BL40" s="232"/>
      <c r="BM40" s="292"/>
      <c r="BN40" s="292"/>
      <c r="BO40" s="296"/>
    </row>
    <row r="41" s="96" customFormat="true" ht="22.5" hidden="false" customHeight="true" outlineLevel="0" collapsed="false">
      <c r="A41" s="154"/>
      <c r="B41" s="290" t="s">
        <v>228</v>
      </c>
      <c r="C41" s="290"/>
      <c r="D41" s="290"/>
      <c r="E41" s="290"/>
      <c r="F41" s="280"/>
      <c r="G41" s="281"/>
      <c r="H41" s="281"/>
      <c r="I41" s="281"/>
      <c r="J41" s="281"/>
      <c r="K41" s="280"/>
      <c r="L41" s="281"/>
      <c r="M41" s="295"/>
      <c r="N41" s="295"/>
      <c r="O41" s="281"/>
      <c r="P41" s="160"/>
      <c r="Q41" s="281"/>
      <c r="R41" s="281"/>
      <c r="S41" s="281"/>
      <c r="T41" s="281"/>
      <c r="U41" s="281"/>
      <c r="V41" s="295"/>
      <c r="W41" s="283"/>
      <c r="X41" s="232"/>
      <c r="Y41" s="293"/>
      <c r="Z41" s="232"/>
      <c r="AA41" s="232"/>
      <c r="AB41" s="232"/>
      <c r="AC41" s="232"/>
      <c r="AD41" s="232"/>
      <c r="AE41" s="232"/>
      <c r="AF41" s="232"/>
      <c r="AG41" s="232"/>
      <c r="AH41" s="293"/>
      <c r="AI41" s="292"/>
      <c r="AJ41" s="292"/>
      <c r="AK41" s="232"/>
      <c r="AL41" s="293"/>
      <c r="AM41" s="232"/>
      <c r="AN41" s="232"/>
      <c r="AO41" s="292"/>
      <c r="AP41" s="292"/>
      <c r="AQ41" s="286"/>
      <c r="AR41" s="137"/>
      <c r="AS41" s="287"/>
      <c r="AT41" s="284"/>
      <c r="AU41" s="195"/>
      <c r="AV41" s="292"/>
      <c r="AW41" s="292"/>
      <c r="AX41" s="284"/>
      <c r="AY41" s="284"/>
      <c r="AZ41" s="284"/>
      <c r="BA41" s="179"/>
      <c r="BB41" s="281"/>
      <c r="BC41" s="281"/>
      <c r="BD41" s="295"/>
      <c r="BE41" s="295"/>
      <c r="BF41" s="281"/>
      <c r="BG41" s="160"/>
      <c r="BH41" s="281"/>
      <c r="BI41" s="281"/>
      <c r="BJ41" s="281"/>
      <c r="BK41" s="281"/>
      <c r="BL41" s="281"/>
      <c r="BM41" s="295"/>
      <c r="BN41" s="295"/>
      <c r="BO41" s="297"/>
    </row>
    <row r="42" s="96" customFormat="true" ht="18" hidden="false" customHeight="true" outlineLevel="0" collapsed="false">
      <c r="A42" s="154"/>
      <c r="B42" s="298" t="s">
        <v>229</v>
      </c>
      <c r="C42" s="298"/>
      <c r="D42" s="298"/>
      <c r="E42" s="298"/>
      <c r="F42" s="291"/>
      <c r="G42" s="232"/>
      <c r="H42" s="232"/>
      <c r="I42" s="232"/>
      <c r="J42" s="232"/>
      <c r="K42" s="291"/>
      <c r="L42" s="232"/>
      <c r="M42" s="292"/>
      <c r="N42" s="292"/>
      <c r="O42" s="232"/>
      <c r="P42" s="293"/>
      <c r="Q42" s="232"/>
      <c r="R42" s="232"/>
      <c r="S42" s="232"/>
      <c r="T42" s="232"/>
      <c r="U42" s="232"/>
      <c r="V42" s="292"/>
      <c r="W42" s="294"/>
      <c r="X42" s="281"/>
      <c r="Y42" s="160"/>
      <c r="Z42" s="281"/>
      <c r="AA42" s="281"/>
      <c r="AB42" s="281"/>
      <c r="AC42" s="281"/>
      <c r="AD42" s="281"/>
      <c r="AE42" s="281"/>
      <c r="AF42" s="281"/>
      <c r="AG42" s="281"/>
      <c r="AH42" s="160"/>
      <c r="AI42" s="295"/>
      <c r="AJ42" s="295"/>
      <c r="AK42" s="281"/>
      <c r="AL42" s="160"/>
      <c r="AM42" s="281"/>
      <c r="AN42" s="281"/>
      <c r="AO42" s="295"/>
      <c r="AP42" s="295"/>
      <c r="AQ42" s="286"/>
      <c r="AR42" s="137"/>
      <c r="AS42" s="287"/>
      <c r="AT42" s="284"/>
      <c r="AU42" s="195"/>
      <c r="AV42" s="295"/>
      <c r="AW42" s="295"/>
      <c r="AX42" s="284"/>
      <c r="AY42" s="284"/>
      <c r="AZ42" s="284"/>
      <c r="BA42" s="179"/>
      <c r="BB42" s="232"/>
      <c r="BC42" s="232"/>
      <c r="BD42" s="292"/>
      <c r="BE42" s="292"/>
      <c r="BF42" s="232"/>
      <c r="BG42" s="293"/>
      <c r="BH42" s="232"/>
      <c r="BI42" s="232"/>
      <c r="BJ42" s="232"/>
      <c r="BK42" s="232"/>
      <c r="BL42" s="232"/>
      <c r="BM42" s="292"/>
      <c r="BN42" s="292"/>
      <c r="BO42" s="296"/>
    </row>
    <row r="43" s="96" customFormat="true" ht="18" hidden="false" customHeight="true" outlineLevel="0" collapsed="false">
      <c r="A43" s="154"/>
      <c r="B43" s="298" t="s">
        <v>230</v>
      </c>
      <c r="C43" s="298"/>
      <c r="D43" s="298"/>
      <c r="E43" s="298"/>
      <c r="F43" s="280"/>
      <c r="G43" s="281"/>
      <c r="H43" s="281"/>
      <c r="I43" s="281"/>
      <c r="J43" s="281"/>
      <c r="K43" s="280"/>
      <c r="L43" s="281"/>
      <c r="M43" s="295"/>
      <c r="N43" s="295"/>
      <c r="O43" s="281"/>
      <c r="P43" s="160"/>
      <c r="Q43" s="281"/>
      <c r="R43" s="281"/>
      <c r="S43" s="281"/>
      <c r="T43" s="281"/>
      <c r="U43" s="281"/>
      <c r="V43" s="295"/>
      <c r="W43" s="283"/>
      <c r="X43" s="232"/>
      <c r="Y43" s="293"/>
      <c r="Z43" s="232"/>
      <c r="AA43" s="232"/>
      <c r="AB43" s="232"/>
      <c r="AC43" s="232"/>
      <c r="AD43" s="232"/>
      <c r="AE43" s="232"/>
      <c r="AF43" s="232"/>
      <c r="AG43" s="232"/>
      <c r="AH43" s="293"/>
      <c r="AI43" s="292"/>
      <c r="AJ43" s="292"/>
      <c r="AK43" s="232"/>
      <c r="AL43" s="293"/>
      <c r="AM43" s="232"/>
      <c r="AN43" s="232"/>
      <c r="AO43" s="292"/>
      <c r="AP43" s="292"/>
      <c r="AQ43" s="286"/>
      <c r="AR43" s="137"/>
      <c r="AS43" s="287"/>
      <c r="AT43" s="284"/>
      <c r="AU43" s="195"/>
      <c r="AV43" s="292"/>
      <c r="AW43" s="292"/>
      <c r="AX43" s="284"/>
      <c r="AY43" s="284"/>
      <c r="AZ43" s="284"/>
      <c r="BA43" s="179"/>
      <c r="BB43" s="281"/>
      <c r="BC43" s="281"/>
      <c r="BD43" s="295"/>
      <c r="BE43" s="295"/>
      <c r="BF43" s="281"/>
      <c r="BG43" s="160"/>
      <c r="BH43" s="281"/>
      <c r="BI43" s="281"/>
      <c r="BJ43" s="281"/>
      <c r="BK43" s="281"/>
      <c r="BL43" s="281"/>
      <c r="BM43" s="295"/>
      <c r="BN43" s="295"/>
      <c r="BO43" s="297"/>
    </row>
    <row r="44" s="96" customFormat="true" ht="18" hidden="false" customHeight="true" outlineLevel="0" collapsed="false">
      <c r="A44" s="154"/>
      <c r="B44" s="298" t="s">
        <v>231</v>
      </c>
      <c r="C44" s="298"/>
      <c r="D44" s="298"/>
      <c r="E44" s="298"/>
      <c r="F44" s="291"/>
      <c r="G44" s="232"/>
      <c r="H44" s="232"/>
      <c r="I44" s="232"/>
      <c r="J44" s="232"/>
      <c r="K44" s="291"/>
      <c r="L44" s="232"/>
      <c r="M44" s="292"/>
      <c r="N44" s="292"/>
      <c r="O44" s="232"/>
      <c r="P44" s="293"/>
      <c r="Q44" s="232"/>
      <c r="R44" s="232"/>
      <c r="S44" s="232"/>
      <c r="T44" s="232"/>
      <c r="U44" s="232"/>
      <c r="V44" s="292"/>
      <c r="W44" s="294"/>
      <c r="X44" s="281"/>
      <c r="Y44" s="160"/>
      <c r="Z44" s="281"/>
      <c r="AA44" s="281"/>
      <c r="AB44" s="281"/>
      <c r="AC44" s="281"/>
      <c r="AD44" s="281"/>
      <c r="AE44" s="281"/>
      <c r="AF44" s="281"/>
      <c r="AG44" s="281"/>
      <c r="AH44" s="160"/>
      <c r="AI44" s="295"/>
      <c r="AJ44" s="295"/>
      <c r="AK44" s="281"/>
      <c r="AL44" s="160"/>
      <c r="AM44" s="281"/>
      <c r="AN44" s="281"/>
      <c r="AO44" s="295"/>
      <c r="AP44" s="295"/>
      <c r="AQ44" s="286"/>
      <c r="AR44" s="137"/>
      <c r="AS44" s="287"/>
      <c r="AT44" s="284"/>
      <c r="AU44" s="160"/>
      <c r="AV44" s="295"/>
      <c r="AW44" s="295"/>
      <c r="AX44" s="281"/>
      <c r="AY44" s="284"/>
      <c r="AZ44" s="284"/>
      <c r="BA44" s="179"/>
      <c r="BB44" s="281"/>
      <c r="BC44" s="281"/>
      <c r="BD44" s="295"/>
      <c r="BE44" s="295"/>
      <c r="BF44" s="281"/>
      <c r="BG44" s="160"/>
      <c r="BH44" s="281"/>
      <c r="BI44" s="281"/>
      <c r="BJ44" s="281"/>
      <c r="BK44" s="281"/>
      <c r="BL44" s="281"/>
      <c r="BM44" s="295"/>
      <c r="BN44" s="295"/>
      <c r="BO44" s="297"/>
    </row>
    <row r="45" s="96" customFormat="true" ht="18.75" hidden="false" customHeight="true" outlineLevel="0" collapsed="false">
      <c r="A45" s="154"/>
      <c r="B45" s="298" t="s">
        <v>232</v>
      </c>
      <c r="C45" s="298"/>
      <c r="D45" s="298"/>
      <c r="E45" s="298"/>
      <c r="F45" s="280"/>
      <c r="G45" s="281"/>
      <c r="H45" s="281"/>
      <c r="I45" s="281"/>
      <c r="J45" s="281"/>
      <c r="K45" s="280"/>
      <c r="L45" s="281"/>
      <c r="M45" s="295"/>
      <c r="N45" s="295"/>
      <c r="O45" s="281"/>
      <c r="P45" s="160"/>
      <c r="Q45" s="281"/>
      <c r="R45" s="281"/>
      <c r="S45" s="281"/>
      <c r="T45" s="281"/>
      <c r="U45" s="281"/>
      <c r="V45" s="295"/>
      <c r="W45" s="295"/>
      <c r="X45" s="232"/>
      <c r="Y45" s="293"/>
      <c r="Z45" s="232"/>
      <c r="AA45" s="232"/>
      <c r="AB45" s="232"/>
      <c r="AC45" s="232"/>
      <c r="AD45" s="232"/>
      <c r="AE45" s="232"/>
      <c r="AF45" s="232"/>
      <c r="AG45" s="232"/>
      <c r="AH45" s="293"/>
      <c r="AI45" s="292"/>
      <c r="AJ45" s="292"/>
      <c r="AK45" s="232"/>
      <c r="AL45" s="293"/>
      <c r="AM45" s="232"/>
      <c r="AN45" s="232"/>
      <c r="AO45" s="292"/>
      <c r="AP45" s="292"/>
      <c r="AQ45" s="286"/>
      <c r="AR45" s="137"/>
      <c r="AS45" s="287"/>
      <c r="AT45" s="284"/>
      <c r="AU45" s="293"/>
      <c r="AV45" s="292"/>
      <c r="AW45" s="292"/>
      <c r="AX45" s="232"/>
      <c r="AY45" s="284"/>
      <c r="AZ45" s="284"/>
      <c r="BA45" s="179"/>
      <c r="BB45" s="232"/>
      <c r="BC45" s="284"/>
      <c r="BD45" s="299"/>
      <c r="BE45" s="299"/>
      <c r="BF45" s="284"/>
      <c r="BG45" s="195"/>
      <c r="BH45" s="284"/>
      <c r="BI45" s="284"/>
      <c r="BJ45" s="284"/>
      <c r="BK45" s="284"/>
      <c r="BL45" s="284"/>
      <c r="BM45" s="299"/>
      <c r="BN45" s="299"/>
      <c r="BO45" s="297"/>
    </row>
    <row r="46" s="96" customFormat="true" ht="27.75" hidden="false" customHeight="true" outlineLevel="0" collapsed="false">
      <c r="A46" s="300" t="s">
        <v>233</v>
      </c>
      <c r="B46" s="300"/>
      <c r="C46" s="300"/>
      <c r="D46" s="300"/>
      <c r="E46" s="300"/>
      <c r="F46" s="280"/>
      <c r="G46" s="281"/>
      <c r="H46" s="281"/>
      <c r="I46" s="281"/>
      <c r="J46" s="281"/>
      <c r="K46" s="280"/>
      <c r="L46" s="281"/>
      <c r="M46" s="281"/>
      <c r="N46" s="301"/>
      <c r="O46" s="281"/>
      <c r="P46" s="160"/>
      <c r="Q46" s="281"/>
      <c r="R46" s="281"/>
      <c r="S46" s="281"/>
      <c r="T46" s="281"/>
      <c r="U46" s="281"/>
      <c r="V46" s="281"/>
      <c r="W46" s="301"/>
      <c r="X46" s="281"/>
      <c r="Y46" s="160"/>
      <c r="Z46" s="281"/>
      <c r="AA46" s="281"/>
      <c r="AB46" s="281"/>
      <c r="AC46" s="281"/>
      <c r="AD46" s="281"/>
      <c r="AE46" s="281"/>
      <c r="AF46" s="281"/>
      <c r="AG46" s="281"/>
      <c r="AH46" s="160"/>
      <c r="AI46" s="301"/>
      <c r="AJ46" s="301"/>
      <c r="AK46" s="281"/>
      <c r="AL46" s="160"/>
      <c r="AM46" s="281"/>
      <c r="AN46" s="281"/>
      <c r="AO46" s="281"/>
      <c r="AP46" s="301"/>
      <c r="AQ46" s="286"/>
      <c r="AR46" s="137"/>
      <c r="AS46" s="287"/>
      <c r="AT46" s="284"/>
      <c r="AU46" s="195"/>
      <c r="AV46" s="302"/>
      <c r="AW46" s="302"/>
      <c r="AX46" s="281"/>
      <c r="AY46" s="281"/>
      <c r="AZ46" s="281"/>
      <c r="BA46" s="137"/>
      <c r="BB46" s="281"/>
      <c r="BC46" s="281"/>
      <c r="BD46" s="301"/>
      <c r="BE46" s="301"/>
      <c r="BF46" s="284"/>
      <c r="BG46" s="195"/>
      <c r="BH46" s="284"/>
      <c r="BI46" s="284"/>
      <c r="BJ46" s="284"/>
      <c r="BK46" s="284"/>
      <c r="BL46" s="284"/>
      <c r="BM46" s="301"/>
      <c r="BN46" s="301"/>
      <c r="BO46" s="303"/>
    </row>
    <row r="47" s="96" customFormat="true" ht="27.75" hidden="false" customHeight="true" outlineLevel="0" collapsed="false">
      <c r="A47" s="304" t="s">
        <v>234</v>
      </c>
      <c r="B47" s="304"/>
      <c r="C47" s="304"/>
      <c r="D47" s="304"/>
      <c r="E47" s="304"/>
      <c r="F47" s="280"/>
      <c r="G47" s="281"/>
      <c r="H47" s="281"/>
      <c r="I47" s="281"/>
      <c r="J47" s="281"/>
      <c r="K47" s="280"/>
      <c r="L47" s="281"/>
      <c r="M47" s="281"/>
      <c r="N47" s="301"/>
      <c r="O47" s="281"/>
      <c r="P47" s="160"/>
      <c r="Q47" s="281"/>
      <c r="R47" s="281"/>
      <c r="S47" s="281"/>
      <c r="T47" s="281"/>
      <c r="U47" s="281"/>
      <c r="V47" s="281"/>
      <c r="W47" s="301"/>
      <c r="X47" s="232"/>
      <c r="Y47" s="293"/>
      <c r="Z47" s="232"/>
      <c r="AA47" s="232"/>
      <c r="AB47" s="232"/>
      <c r="AC47" s="232"/>
      <c r="AD47" s="232"/>
      <c r="AE47" s="232"/>
      <c r="AF47" s="232"/>
      <c r="AG47" s="232"/>
      <c r="AH47" s="293"/>
      <c r="AI47" s="305"/>
      <c r="AJ47" s="305"/>
      <c r="AK47" s="232"/>
      <c r="AL47" s="293"/>
      <c r="AM47" s="232"/>
      <c r="AN47" s="232"/>
      <c r="AO47" s="232"/>
      <c r="AP47" s="305"/>
      <c r="AQ47" s="286"/>
      <c r="AR47" s="137"/>
      <c r="AS47" s="287"/>
      <c r="AT47" s="284"/>
      <c r="AU47" s="195"/>
      <c r="AV47" s="173"/>
      <c r="AW47" s="168"/>
      <c r="AX47" s="232"/>
      <c r="AY47" s="232"/>
      <c r="AZ47" s="232"/>
      <c r="BA47" s="306"/>
      <c r="BB47" s="232"/>
      <c r="BC47" s="232"/>
      <c r="BD47" s="307"/>
      <c r="BE47" s="307"/>
      <c r="BF47" s="281"/>
      <c r="BG47" s="160"/>
      <c r="BH47" s="281"/>
      <c r="BI47" s="281"/>
      <c r="BJ47" s="281"/>
      <c r="BK47" s="281"/>
      <c r="BL47" s="281"/>
      <c r="BM47" s="307"/>
      <c r="BN47" s="307"/>
      <c r="BO47" s="308"/>
    </row>
    <row r="48" s="96" customFormat="true" ht="27.75" hidden="false" customHeight="true" outlineLevel="0" collapsed="false">
      <c r="A48" s="309" t="s">
        <v>235</v>
      </c>
      <c r="B48" s="309"/>
      <c r="C48" s="309"/>
      <c r="D48" s="309"/>
      <c r="E48" s="309"/>
      <c r="F48" s="310"/>
      <c r="G48" s="311"/>
      <c r="H48" s="311"/>
      <c r="I48" s="311"/>
      <c r="J48" s="311"/>
      <c r="K48" s="310"/>
      <c r="L48" s="311"/>
      <c r="M48" s="311"/>
      <c r="N48" s="312"/>
      <c r="O48" s="311"/>
      <c r="P48" s="313"/>
      <c r="Q48" s="311"/>
      <c r="R48" s="311"/>
      <c r="S48" s="311"/>
      <c r="T48" s="311"/>
      <c r="U48" s="311"/>
      <c r="V48" s="311"/>
      <c r="W48" s="314"/>
      <c r="X48" s="311"/>
      <c r="Y48" s="313"/>
      <c r="Z48" s="311"/>
      <c r="AA48" s="311"/>
      <c r="AB48" s="311"/>
      <c r="AC48" s="311"/>
      <c r="AD48" s="311"/>
      <c r="AE48" s="311"/>
      <c r="AF48" s="311"/>
      <c r="AG48" s="311"/>
      <c r="AH48" s="313"/>
      <c r="AI48" s="314"/>
      <c r="AJ48" s="314"/>
      <c r="AK48" s="311"/>
      <c r="AL48" s="313"/>
      <c r="AM48" s="311"/>
      <c r="AN48" s="311"/>
      <c r="AO48" s="311"/>
      <c r="AP48" s="314"/>
      <c r="AQ48" s="286"/>
      <c r="AR48" s="137"/>
      <c r="AS48" s="287"/>
      <c r="AT48" s="284"/>
      <c r="AU48" s="195"/>
      <c r="AV48" s="157"/>
      <c r="AW48" s="157"/>
      <c r="AX48" s="284"/>
      <c r="AY48" s="284"/>
      <c r="AZ48" s="284"/>
      <c r="BA48" s="179"/>
      <c r="BB48" s="284"/>
      <c r="BC48" s="284"/>
      <c r="BD48" s="302"/>
      <c r="BE48" s="302"/>
      <c r="BF48" s="284"/>
      <c r="BG48" s="195"/>
      <c r="BH48" s="284"/>
      <c r="BI48" s="284"/>
      <c r="BJ48" s="284"/>
      <c r="BK48" s="284"/>
      <c r="BL48" s="284"/>
      <c r="BM48" s="302"/>
      <c r="BN48" s="302"/>
      <c r="BO48" s="315"/>
    </row>
    <row r="49" s="96" customFormat="true" ht="27.75" hidden="false" customHeight="true" outlineLevel="0" collapsed="false">
      <c r="A49" s="316" t="s">
        <v>236</v>
      </c>
      <c r="B49" s="316"/>
      <c r="C49" s="316"/>
      <c r="D49" s="316"/>
      <c r="E49" s="316"/>
      <c r="F49" s="317"/>
      <c r="G49" s="311"/>
      <c r="H49" s="311"/>
      <c r="I49" s="311"/>
      <c r="J49" s="311"/>
      <c r="K49" s="310"/>
      <c r="L49" s="311"/>
      <c r="M49" s="311"/>
      <c r="N49" s="312"/>
      <c r="O49" s="318"/>
      <c r="P49" s="313"/>
      <c r="Q49" s="311"/>
      <c r="R49" s="311"/>
      <c r="S49" s="311"/>
      <c r="T49" s="311"/>
      <c r="U49" s="311"/>
      <c r="V49" s="311"/>
      <c r="W49" s="314"/>
      <c r="X49" s="318"/>
      <c r="Y49" s="313"/>
      <c r="Z49" s="311"/>
      <c r="AA49" s="311"/>
      <c r="AB49" s="311"/>
      <c r="AC49" s="311"/>
      <c r="AD49" s="311"/>
      <c r="AE49" s="311"/>
      <c r="AF49" s="311"/>
      <c r="AG49" s="311"/>
      <c r="AH49" s="313"/>
      <c r="AI49" s="314"/>
      <c r="AJ49" s="314"/>
      <c r="AK49" s="318"/>
      <c r="AL49" s="313"/>
      <c r="AM49" s="311"/>
      <c r="AN49" s="311"/>
      <c r="AO49" s="311"/>
      <c r="AP49" s="314"/>
      <c r="AQ49" s="286"/>
      <c r="AR49" s="137"/>
      <c r="AS49" s="287"/>
      <c r="AT49" s="284"/>
      <c r="AU49" s="195"/>
      <c r="AV49" s="157"/>
      <c r="AW49" s="157"/>
      <c r="AX49" s="284"/>
      <c r="AY49" s="284"/>
      <c r="AZ49" s="284"/>
      <c r="BA49" s="179"/>
      <c r="BB49" s="281"/>
      <c r="BC49" s="284"/>
      <c r="BD49" s="302"/>
      <c r="BE49" s="302"/>
      <c r="BF49" s="284"/>
      <c r="BG49" s="195"/>
      <c r="BH49" s="284"/>
      <c r="BI49" s="284"/>
      <c r="BJ49" s="284"/>
      <c r="BK49" s="284"/>
      <c r="BL49" s="284"/>
      <c r="BM49" s="302"/>
      <c r="BN49" s="302"/>
      <c r="BO49" s="315"/>
    </row>
    <row r="50" s="96" customFormat="true" ht="27.75" hidden="false" customHeight="true" outlineLevel="0" collapsed="false">
      <c r="A50" s="319" t="s">
        <v>237</v>
      </c>
      <c r="B50" s="319"/>
      <c r="C50" s="319"/>
      <c r="D50" s="319"/>
      <c r="E50" s="319"/>
      <c r="F50" s="320"/>
      <c r="G50" s="321"/>
      <c r="H50" s="321"/>
      <c r="I50" s="321"/>
      <c r="J50" s="321"/>
      <c r="K50" s="320"/>
      <c r="L50" s="321"/>
      <c r="M50" s="321"/>
      <c r="N50" s="322"/>
      <c r="O50" s="321"/>
      <c r="P50" s="323"/>
      <c r="Q50" s="321"/>
      <c r="R50" s="321"/>
      <c r="S50" s="321"/>
      <c r="T50" s="321"/>
      <c r="U50" s="321"/>
      <c r="V50" s="321"/>
      <c r="W50" s="324"/>
      <c r="X50" s="321"/>
      <c r="Y50" s="323"/>
      <c r="Z50" s="321"/>
      <c r="AA50" s="321"/>
      <c r="AB50" s="321"/>
      <c r="AC50" s="321"/>
      <c r="AD50" s="321"/>
      <c r="AE50" s="321"/>
      <c r="AF50" s="321"/>
      <c r="AG50" s="321"/>
      <c r="AH50" s="323"/>
      <c r="AI50" s="324"/>
      <c r="AJ50" s="324"/>
      <c r="AK50" s="321"/>
      <c r="AL50" s="323"/>
      <c r="AM50" s="321"/>
      <c r="AN50" s="321"/>
      <c r="AO50" s="321"/>
      <c r="AP50" s="324"/>
      <c r="AQ50" s="325"/>
      <c r="AR50" s="326"/>
      <c r="AS50" s="327"/>
      <c r="AT50" s="328"/>
      <c r="AU50" s="329"/>
      <c r="AV50" s="330"/>
      <c r="AW50" s="330"/>
      <c r="AX50" s="328"/>
      <c r="AY50" s="328"/>
      <c r="AZ50" s="328"/>
      <c r="BA50" s="326"/>
      <c r="BB50" s="284"/>
      <c r="BC50" s="284"/>
      <c r="BD50" s="302"/>
      <c r="BE50" s="302"/>
      <c r="BF50" s="284"/>
      <c r="BG50" s="195"/>
      <c r="BH50" s="284"/>
      <c r="BI50" s="284"/>
      <c r="BJ50" s="284"/>
      <c r="BK50" s="284"/>
      <c r="BL50" s="284"/>
      <c r="BM50" s="302"/>
      <c r="BN50" s="302"/>
      <c r="BO50" s="315"/>
    </row>
    <row r="51" s="96" customFormat="true" ht="33.75" hidden="false" customHeight="true" outlineLevel="0" collapsed="false">
      <c r="A51" s="331" t="s">
        <v>238</v>
      </c>
      <c r="B51" s="331"/>
      <c r="C51" s="331"/>
      <c r="D51" s="331"/>
      <c r="E51" s="331"/>
      <c r="F51" s="332" t="s">
        <v>239</v>
      </c>
      <c r="G51" s="333"/>
      <c r="H51" s="333"/>
      <c r="I51" s="333"/>
      <c r="J51" s="333"/>
      <c r="K51" s="333"/>
      <c r="L51" s="333"/>
      <c r="M51" s="333"/>
      <c r="N51" s="333"/>
      <c r="O51" s="334"/>
      <c r="P51" s="335"/>
      <c r="Q51" s="332" t="s">
        <v>239</v>
      </c>
      <c r="R51" s="334"/>
      <c r="S51" s="334"/>
      <c r="T51" s="334"/>
      <c r="U51" s="334"/>
      <c r="V51" s="334"/>
      <c r="W51" s="333"/>
      <c r="X51" s="336"/>
      <c r="Y51" s="336"/>
      <c r="Z51" s="336"/>
      <c r="AA51" s="336"/>
      <c r="AB51" s="336"/>
      <c r="AC51" s="336"/>
      <c r="AD51" s="336"/>
      <c r="AE51" s="336"/>
      <c r="AF51" s="336"/>
      <c r="AG51" s="336"/>
      <c r="AH51" s="337"/>
      <c r="AI51" s="332" t="s">
        <v>239</v>
      </c>
      <c r="AJ51" s="338"/>
      <c r="AK51" s="336"/>
      <c r="AL51" s="336"/>
      <c r="AM51" s="336"/>
      <c r="AN51" s="336"/>
      <c r="AO51" s="336"/>
      <c r="AP51" s="336"/>
      <c r="AQ51" s="101"/>
      <c r="AR51" s="337"/>
      <c r="AS51" s="332" t="s">
        <v>239</v>
      </c>
      <c r="AT51" s="336"/>
      <c r="AU51" s="336"/>
      <c r="AV51" s="336"/>
      <c r="AW51" s="336"/>
      <c r="AX51" s="336"/>
      <c r="AY51" s="336"/>
      <c r="AZ51" s="336"/>
      <c r="BA51" s="336"/>
      <c r="BB51" s="339" t="s">
        <v>240</v>
      </c>
      <c r="BC51" s="339"/>
      <c r="BD51" s="339"/>
      <c r="BE51" s="339"/>
      <c r="BF51" s="339"/>
      <c r="BG51" s="339"/>
      <c r="BH51" s="340"/>
      <c r="BI51" s="340"/>
      <c r="BJ51" s="340"/>
      <c r="BK51" s="340"/>
      <c r="BL51" s="340"/>
      <c r="BM51" s="340"/>
      <c r="BN51" s="340"/>
      <c r="BO51" s="340"/>
    </row>
    <row r="52" s="96" customFormat="true" ht="33.75" hidden="false" customHeight="true" outlineLevel="0" collapsed="false">
      <c r="A52" s="341" t="s">
        <v>241</v>
      </c>
      <c r="B52" s="341"/>
      <c r="C52" s="341"/>
      <c r="D52" s="341"/>
      <c r="E52" s="341"/>
      <c r="F52" s="342" t="s">
        <v>239</v>
      </c>
      <c r="G52" s="343"/>
      <c r="H52" s="343"/>
      <c r="I52" s="343"/>
      <c r="J52" s="343"/>
      <c r="K52" s="343"/>
      <c r="L52" s="343"/>
      <c r="M52" s="343"/>
      <c r="N52" s="343"/>
      <c r="O52" s="343"/>
      <c r="P52" s="344"/>
      <c r="Q52" s="342" t="s">
        <v>239</v>
      </c>
      <c r="R52" s="343"/>
      <c r="S52" s="343"/>
      <c r="T52" s="343"/>
      <c r="U52" s="343"/>
      <c r="V52" s="343"/>
      <c r="W52" s="343"/>
      <c r="X52" s="343"/>
      <c r="Y52" s="343"/>
      <c r="Z52" s="343"/>
      <c r="AA52" s="343"/>
      <c r="AB52" s="343"/>
      <c r="AC52" s="343"/>
      <c r="AD52" s="343"/>
      <c r="AE52" s="343"/>
      <c r="AF52" s="343"/>
      <c r="AG52" s="343"/>
      <c r="AH52" s="344"/>
      <c r="AI52" s="342" t="s">
        <v>239</v>
      </c>
      <c r="AJ52" s="343"/>
      <c r="AK52" s="343"/>
      <c r="AL52" s="343"/>
      <c r="AM52" s="343"/>
      <c r="AN52" s="343"/>
      <c r="AO52" s="343"/>
      <c r="AP52" s="343"/>
      <c r="AQ52" s="286"/>
      <c r="AR52" s="345"/>
      <c r="AS52" s="342" t="s">
        <v>239</v>
      </c>
      <c r="AT52" s="346"/>
      <c r="AU52" s="346"/>
      <c r="AV52" s="346"/>
      <c r="AW52" s="346"/>
      <c r="AX52" s="346"/>
      <c r="AY52" s="346"/>
      <c r="AZ52" s="346"/>
      <c r="BA52" s="346"/>
      <c r="BB52" s="347" t="s">
        <v>240</v>
      </c>
      <c r="BC52" s="347"/>
      <c r="BD52" s="347"/>
      <c r="BE52" s="347"/>
      <c r="BF52" s="347"/>
      <c r="BG52" s="347"/>
      <c r="BH52" s="348"/>
      <c r="BI52" s="348"/>
      <c r="BJ52" s="348"/>
      <c r="BK52" s="348"/>
      <c r="BL52" s="348"/>
      <c r="BM52" s="348"/>
      <c r="BN52" s="348"/>
      <c r="BO52" s="348"/>
    </row>
    <row r="53" s="96" customFormat="true" ht="33.75" hidden="false" customHeight="true" outlineLevel="0" collapsed="false">
      <c r="A53" s="155" t="s">
        <v>242</v>
      </c>
      <c r="B53" s="155"/>
      <c r="C53" s="155"/>
      <c r="D53" s="155"/>
      <c r="E53" s="155"/>
      <c r="F53" s="342" t="s">
        <v>239</v>
      </c>
      <c r="G53" s="343"/>
      <c r="H53" s="343"/>
      <c r="I53" s="343"/>
      <c r="J53" s="343"/>
      <c r="K53" s="343"/>
      <c r="L53" s="343"/>
      <c r="M53" s="343"/>
      <c r="N53" s="343"/>
      <c r="O53" s="349"/>
      <c r="P53" s="350"/>
      <c r="Q53" s="342" t="s">
        <v>239</v>
      </c>
      <c r="R53" s="349"/>
      <c r="S53" s="349"/>
      <c r="T53" s="351"/>
      <c r="U53" s="351"/>
      <c r="V53" s="351"/>
      <c r="W53" s="351"/>
      <c r="X53" s="349"/>
      <c r="Y53" s="349"/>
      <c r="Z53" s="352"/>
      <c r="AA53" s="352"/>
      <c r="AB53" s="352"/>
      <c r="AC53" s="352"/>
      <c r="AD53" s="349"/>
      <c r="AE53" s="349"/>
      <c r="AF53" s="351"/>
      <c r="AG53" s="351"/>
      <c r="AH53" s="353"/>
      <c r="AI53" s="342" t="s">
        <v>239</v>
      </c>
      <c r="AJ53" s="351"/>
      <c r="AK53" s="349"/>
      <c r="AL53" s="352"/>
      <c r="AM53" s="349"/>
      <c r="AN53" s="351"/>
      <c r="AO53" s="351"/>
      <c r="AP53" s="351"/>
      <c r="AQ53" s="109"/>
      <c r="AR53" s="345"/>
      <c r="AS53" s="342" t="s">
        <v>239</v>
      </c>
      <c r="AT53" s="346"/>
      <c r="AU53" s="346"/>
      <c r="AV53" s="346"/>
      <c r="AW53" s="346"/>
      <c r="AX53" s="346"/>
      <c r="AY53" s="346"/>
      <c r="AZ53" s="346"/>
      <c r="BA53" s="346"/>
      <c r="BB53" s="354" t="s">
        <v>240</v>
      </c>
      <c r="BC53" s="354"/>
      <c r="BD53" s="354"/>
      <c r="BE53" s="354"/>
      <c r="BF53" s="354"/>
      <c r="BG53" s="354"/>
      <c r="BH53" s="355"/>
      <c r="BI53" s="355"/>
      <c r="BJ53" s="355"/>
      <c r="BK53" s="355"/>
      <c r="BL53" s="355"/>
      <c r="BM53" s="355"/>
      <c r="BN53" s="355"/>
      <c r="BO53" s="355"/>
    </row>
    <row r="54" customFormat="false" ht="7.5" hidden="false" customHeight="true" outlineLevel="0" collapsed="false"/>
    <row r="55" customFormat="false" ht="11.25" hidden="false" customHeight="true" outlineLevel="0" collapsed="false"/>
    <row r="56" customFormat="false" ht="11.25" hidden="false" customHeight="true" outlineLevel="0" collapsed="false"/>
    <row r="57" customFormat="false" ht="11.25" hidden="false" customHeight="true" outlineLevel="0" collapsed="false"/>
    <row r="58" customFormat="false" ht="11.25" hidden="false" customHeight="true" outlineLevel="0" collapsed="false"/>
    <row r="59" customFormat="false" ht="11.25" hidden="false" customHeight="true" outlineLevel="0" collapsed="false"/>
    <row r="60" customFormat="false" ht="11.25" hidden="false" customHeight="true" outlineLevel="0" collapsed="false"/>
    <row r="61" customFormat="false" ht="11.25" hidden="false" customHeight="true" outlineLevel="0" collapsed="false"/>
    <row r="62" customFormat="false" ht="11.25" hidden="false" customHeight="true" outlineLevel="0" collapsed="false"/>
    <row r="63" customFormat="false" ht="11.25" hidden="false" customHeight="true" outlineLevel="0" collapsed="false"/>
    <row r="64" customFormat="false" ht="11.25" hidden="false" customHeight="true" outlineLevel="0" collapsed="false"/>
    <row r="65" customFormat="false" ht="11.25" hidden="false" customHeight="true" outlineLevel="0" collapsed="false"/>
    <row r="66" customFormat="false" ht="11.25" hidden="false" customHeight="true" outlineLevel="0" collapsed="false"/>
    <row r="67" customFormat="false" ht="11.25" hidden="false" customHeight="true" outlineLevel="0" collapsed="false"/>
  </sheetData>
  <mergeCells count="269">
    <mergeCell ref="A1:A2"/>
    <mergeCell ref="B1:K2"/>
    <mergeCell ref="M1:N2"/>
    <mergeCell ref="Q1:AJ2"/>
    <mergeCell ref="AL1:AL2"/>
    <mergeCell ref="AO1:AX2"/>
    <mergeCell ref="AZ1:BD1"/>
    <mergeCell ref="BE1:BH1"/>
    <mergeCell ref="BI1:BO1"/>
    <mergeCell ref="BA2:BD2"/>
    <mergeCell ref="BE2:BH3"/>
    <mergeCell ref="BI2:BO3"/>
    <mergeCell ref="B3:B4"/>
    <mergeCell ref="C3:C6"/>
    <mergeCell ref="D3:D6"/>
    <mergeCell ref="E3:G6"/>
    <mergeCell ref="H3:H6"/>
    <mergeCell ref="I3:I6"/>
    <mergeCell ref="J3:K6"/>
    <mergeCell ref="P3:P4"/>
    <mergeCell ref="Q3:R6"/>
    <mergeCell ref="S3:T6"/>
    <mergeCell ref="U3:V6"/>
    <mergeCell ref="W3:X6"/>
    <mergeCell ref="Y3:Z6"/>
    <mergeCell ref="AA3:AB6"/>
    <mergeCell ref="AC3:AD6"/>
    <mergeCell ref="AE3:AF6"/>
    <mergeCell ref="AG3:AH6"/>
    <mergeCell ref="AI3:AJ6"/>
    <mergeCell ref="AO3:AO4"/>
    <mergeCell ref="AP4:AS4"/>
    <mergeCell ref="AT4:AX4"/>
    <mergeCell ref="AZ4:BD4"/>
    <mergeCell ref="BE4:BF4"/>
    <mergeCell ref="BG4:BH4"/>
    <mergeCell ref="BJ4:BK4"/>
    <mergeCell ref="BL4:BO4"/>
    <mergeCell ref="A5:B5"/>
    <mergeCell ref="M5:O5"/>
    <mergeCell ref="AP5:AS5"/>
    <mergeCell ref="AT5:AX5"/>
    <mergeCell ref="AZ5:BM6"/>
    <mergeCell ref="BN5:BO6"/>
    <mergeCell ref="AL6:AO8"/>
    <mergeCell ref="AP6:AS8"/>
    <mergeCell ref="AT6:AX8"/>
    <mergeCell ref="A7:B7"/>
    <mergeCell ref="E7:G7"/>
    <mergeCell ref="J7:K7"/>
    <mergeCell ref="M7:P7"/>
    <mergeCell ref="Q7:R7"/>
    <mergeCell ref="S7:T7"/>
    <mergeCell ref="U7:V7"/>
    <mergeCell ref="W7:X7"/>
    <mergeCell ref="Y7:Z7"/>
    <mergeCell ref="AA7:AB7"/>
    <mergeCell ref="AC7:AD7"/>
    <mergeCell ref="AE7:AF7"/>
    <mergeCell ref="AG7:AH7"/>
    <mergeCell ref="AI7:AJ7"/>
    <mergeCell ref="AZ7:AZ12"/>
    <mergeCell ref="BA7:BD8"/>
    <mergeCell ref="BI7:BJ8"/>
    <mergeCell ref="BK7:BM8"/>
    <mergeCell ref="BN7:BO8"/>
    <mergeCell ref="A8:B9"/>
    <mergeCell ref="C8:C9"/>
    <mergeCell ref="D8:D9"/>
    <mergeCell ref="E8:G9"/>
    <mergeCell ref="H8:H9"/>
    <mergeCell ref="I8:I9"/>
    <mergeCell ref="J8:K9"/>
    <mergeCell ref="M8:P12"/>
    <mergeCell ref="Q8:R12"/>
    <mergeCell ref="S8:T12"/>
    <mergeCell ref="U8:V12"/>
    <mergeCell ref="W8:X12"/>
    <mergeCell ref="Y8:Z12"/>
    <mergeCell ref="AA8:AB12"/>
    <mergeCell ref="AC8:AD12"/>
    <mergeCell ref="AE8:AF12"/>
    <mergeCell ref="AG8:AH12"/>
    <mergeCell ref="AI8:AJ12"/>
    <mergeCell ref="AL9:AO10"/>
    <mergeCell ref="AP9:AS10"/>
    <mergeCell ref="AT9:AX10"/>
    <mergeCell ref="BA9:BD9"/>
    <mergeCell ref="BI9:BJ9"/>
    <mergeCell ref="BK9:BM9"/>
    <mergeCell ref="BN9:BO9"/>
    <mergeCell ref="A10:B13"/>
    <mergeCell ref="C10:C13"/>
    <mergeCell ref="D10:D13"/>
    <mergeCell ref="E10:G13"/>
    <mergeCell ref="H10:H13"/>
    <mergeCell ref="I10:I13"/>
    <mergeCell ref="J10:K13"/>
    <mergeCell ref="BA10:BD12"/>
    <mergeCell ref="BE10:BH12"/>
    <mergeCell ref="BI10:BJ12"/>
    <mergeCell ref="BK10:BM12"/>
    <mergeCell ref="BN10:BO12"/>
    <mergeCell ref="AL11:AO14"/>
    <mergeCell ref="AP11:AS14"/>
    <mergeCell ref="AT11:AX14"/>
    <mergeCell ref="M13:P18"/>
    <mergeCell ref="Q13:R18"/>
    <mergeCell ref="S13:T18"/>
    <mergeCell ref="U13:V18"/>
    <mergeCell ref="W13:X18"/>
    <mergeCell ref="Y13:Z18"/>
    <mergeCell ref="AA13:AB18"/>
    <mergeCell ref="AC13:AD18"/>
    <mergeCell ref="AE13:AF18"/>
    <mergeCell ref="AG13:AH18"/>
    <mergeCell ref="AI13:AJ18"/>
    <mergeCell ref="AZ13:BD16"/>
    <mergeCell ref="BE13:BF16"/>
    <mergeCell ref="BG13:BH16"/>
    <mergeCell ref="BJ13:BK16"/>
    <mergeCell ref="BL13:BO16"/>
    <mergeCell ref="A14:B15"/>
    <mergeCell ref="C14:C15"/>
    <mergeCell ref="D14:D15"/>
    <mergeCell ref="E14:G15"/>
    <mergeCell ref="H14:H15"/>
    <mergeCell ref="I14:I15"/>
    <mergeCell ref="J14:K15"/>
    <mergeCell ref="AL15:AO17"/>
    <mergeCell ref="AP15:AS17"/>
    <mergeCell ref="AT15:AX17"/>
    <mergeCell ref="A16:B18"/>
    <mergeCell ref="C16:C18"/>
    <mergeCell ref="D16:D18"/>
    <mergeCell ref="E16:G18"/>
    <mergeCell ref="H16:H18"/>
    <mergeCell ref="I16:I18"/>
    <mergeCell ref="J16:K18"/>
    <mergeCell ref="AZ17:BD17"/>
    <mergeCell ref="BE17:BF19"/>
    <mergeCell ref="BG17:BH19"/>
    <mergeCell ref="BJ17:BK19"/>
    <mergeCell ref="AL18:AO20"/>
    <mergeCell ref="AP18:AS20"/>
    <mergeCell ref="AT18:AX20"/>
    <mergeCell ref="AZ18:BB19"/>
    <mergeCell ref="BC18:BD19"/>
    <mergeCell ref="A19:A22"/>
    <mergeCell ref="B19:B20"/>
    <mergeCell ref="C19:C20"/>
    <mergeCell ref="D19:D20"/>
    <mergeCell ref="E19:G20"/>
    <mergeCell ref="H19:H20"/>
    <mergeCell ref="I19:I20"/>
    <mergeCell ref="J19:K20"/>
    <mergeCell ref="M19:P21"/>
    <mergeCell ref="Q19:R21"/>
    <mergeCell ref="S19:T21"/>
    <mergeCell ref="U19:V21"/>
    <mergeCell ref="W19:X21"/>
    <mergeCell ref="Y19:Z21"/>
    <mergeCell ref="AA19:AB21"/>
    <mergeCell ref="AC19:AD21"/>
    <mergeCell ref="AE19:AF21"/>
    <mergeCell ref="AG19:AH21"/>
    <mergeCell ref="AI19:AJ21"/>
    <mergeCell ref="AZ20:BD21"/>
    <mergeCell ref="BE20:BF21"/>
    <mergeCell ref="BG20:BH21"/>
    <mergeCell ref="B21:B22"/>
    <mergeCell ref="C21:I22"/>
    <mergeCell ref="J21:K22"/>
    <mergeCell ref="AL21:AO23"/>
    <mergeCell ref="AP21:AS23"/>
    <mergeCell ref="AT21:AX23"/>
    <mergeCell ref="M22:P25"/>
    <mergeCell ref="Q22:R25"/>
    <mergeCell ref="S22:T25"/>
    <mergeCell ref="U22:V25"/>
    <mergeCell ref="W22:X25"/>
    <mergeCell ref="Y22:Z25"/>
    <mergeCell ref="AA22:AB25"/>
    <mergeCell ref="AC22:AD25"/>
    <mergeCell ref="AE22:AF25"/>
    <mergeCell ref="AG22:AH25"/>
    <mergeCell ref="AI22:AJ25"/>
    <mergeCell ref="AZ22:BO23"/>
    <mergeCell ref="A23:B24"/>
    <mergeCell ref="C23:I24"/>
    <mergeCell ref="J23:K24"/>
    <mergeCell ref="AL24:AS26"/>
    <mergeCell ref="A25:B27"/>
    <mergeCell ref="C25:I27"/>
    <mergeCell ref="J25:K27"/>
    <mergeCell ref="AZ25:BD25"/>
    <mergeCell ref="BG25:BG27"/>
    <mergeCell ref="BH25:BO25"/>
    <mergeCell ref="M26:P29"/>
    <mergeCell ref="Q26:R29"/>
    <mergeCell ref="S26:T29"/>
    <mergeCell ref="U26:V29"/>
    <mergeCell ref="W26:X29"/>
    <mergeCell ref="Y26:Z29"/>
    <mergeCell ref="AA26:AB29"/>
    <mergeCell ref="AC26:AD29"/>
    <mergeCell ref="AE26:AF29"/>
    <mergeCell ref="AG26:AH29"/>
    <mergeCell ref="AI26:AJ29"/>
    <mergeCell ref="AZ26:BC27"/>
    <mergeCell ref="BE26:BE27"/>
    <mergeCell ref="BH26:BO27"/>
    <mergeCell ref="A28:B28"/>
    <mergeCell ref="C28:H28"/>
    <mergeCell ref="I28:K28"/>
    <mergeCell ref="AL28:AS32"/>
    <mergeCell ref="AT28:AX28"/>
    <mergeCell ref="BA28:BB29"/>
    <mergeCell ref="BC28:BD29"/>
    <mergeCell ref="BH28:BH29"/>
    <mergeCell ref="BI28:BM29"/>
    <mergeCell ref="C29:I29"/>
    <mergeCell ref="J29:K29"/>
    <mergeCell ref="A30:K33"/>
    <mergeCell ref="O31:X31"/>
    <mergeCell ref="AA31:AI31"/>
    <mergeCell ref="AZ31:BO31"/>
    <mergeCell ref="I35:AH35"/>
    <mergeCell ref="AT35:BA35"/>
    <mergeCell ref="BB35:BC35"/>
    <mergeCell ref="BD35:BO35"/>
    <mergeCell ref="A36:E37"/>
    <mergeCell ref="F36:P37"/>
    <mergeCell ref="Q36:AH37"/>
    <mergeCell ref="AI36:AR37"/>
    <mergeCell ref="AS36:BA37"/>
    <mergeCell ref="BB36:BG37"/>
    <mergeCell ref="BH36:BO37"/>
    <mergeCell ref="A38:E38"/>
    <mergeCell ref="F38:J38"/>
    <mergeCell ref="K38:P38"/>
    <mergeCell ref="Q38:Y38"/>
    <mergeCell ref="Z38:AH38"/>
    <mergeCell ref="AI38:AL38"/>
    <mergeCell ref="AM38:AR38"/>
    <mergeCell ref="AS38:AU38"/>
    <mergeCell ref="AV38:BA38"/>
    <mergeCell ref="A39:E39"/>
    <mergeCell ref="A40:A45"/>
    <mergeCell ref="B40:E40"/>
    <mergeCell ref="B41:E41"/>
    <mergeCell ref="B42:E42"/>
    <mergeCell ref="B43:E43"/>
    <mergeCell ref="B44:E44"/>
    <mergeCell ref="B45:E45"/>
    <mergeCell ref="A46:E46"/>
    <mergeCell ref="A47:E47"/>
    <mergeCell ref="A48:E48"/>
    <mergeCell ref="A49:E49"/>
    <mergeCell ref="A50:E50"/>
    <mergeCell ref="A51:E51"/>
    <mergeCell ref="BB51:BG51"/>
    <mergeCell ref="BH51:BO51"/>
    <mergeCell ref="A52:E52"/>
    <mergeCell ref="BB52:BG52"/>
    <mergeCell ref="BH52:BO52"/>
    <mergeCell ref="A53:E53"/>
    <mergeCell ref="BB53:BG53"/>
    <mergeCell ref="BH53:BO53"/>
  </mergeCells>
  <printOptions headings="false" gridLines="false" gridLinesSet="true" horizontalCentered="false" verticalCentered="false"/>
  <pageMargins left="0" right="0" top="0" bottom="0"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316"/>
  <sheetViews>
    <sheetView showFormulas="false" showGridLines="true" showRowColHeaders="true" showZeros="true" rightToLeft="false" tabSelected="false" showOutlineSymbols="true" defaultGridColor="true" view="normal" topLeftCell="J1" colorId="64" zoomScale="100" zoomScaleNormal="100" zoomScalePageLayoutView="100" workbookViewId="0">
      <selection pane="topLeft" activeCell="J1" activeCellId="0" sqref="J1"/>
    </sheetView>
  </sheetViews>
  <sheetFormatPr defaultColWidth="9.28515625" defaultRowHeight="9.75" zeroHeight="false" outlineLevelRow="0" outlineLevelCol="0"/>
  <cols>
    <col collapsed="false" customWidth="true" hidden="false" outlineLevel="0" max="1" min="1" style="0" width="3.43"/>
    <col collapsed="false" customWidth="true" hidden="false" outlineLevel="0" max="2" min="2" style="0" width="4.15"/>
    <col collapsed="false" customWidth="true" hidden="false" outlineLevel="0" max="3" min="3" style="0" width="24"/>
    <col collapsed="false" customWidth="true" hidden="false" outlineLevel="0" max="4" min="4" style="0" width="3.43"/>
    <col collapsed="false" customWidth="true" hidden="false" outlineLevel="0" max="5" min="5" style="0" width="6.15"/>
    <col collapsed="false" customWidth="true" hidden="false" outlineLevel="0" max="6" min="6" style="0" width="5.43"/>
  </cols>
  <sheetData>
    <row r="1" customFormat="false" ht="53.25" hidden="false" customHeight="false" outlineLevel="0" collapsed="false">
      <c r="A1" s="356" t="s">
        <v>243</v>
      </c>
      <c r="B1" s="356" t="s">
        <v>244</v>
      </c>
      <c r="C1" s="357" t="s">
        <v>56</v>
      </c>
      <c r="D1" s="358" t="s">
        <v>55</v>
      </c>
      <c r="E1" s="357" t="s">
        <v>245</v>
      </c>
      <c r="F1" s="358" t="s">
        <v>246</v>
      </c>
      <c r="J1" s="356" t="s">
        <v>243</v>
      </c>
      <c r="K1" s="356" t="s">
        <v>244</v>
      </c>
      <c r="L1" s="357" t="s">
        <v>56</v>
      </c>
      <c r="M1" s="358" t="s">
        <v>55</v>
      </c>
      <c r="O1" s="356" t="s">
        <v>243</v>
      </c>
      <c r="P1" s="356" t="s">
        <v>244</v>
      </c>
      <c r="Q1" s="357" t="s">
        <v>56</v>
      </c>
    </row>
    <row r="2" customFormat="false" ht="9.75" hidden="false" customHeight="false" outlineLevel="0" collapsed="false">
      <c r="A2" s="359" t="s">
        <v>247</v>
      </c>
      <c r="B2" s="359" t="s">
        <v>248</v>
      </c>
      <c r="C2" s="360" t="s">
        <v>249</v>
      </c>
      <c r="D2" s="360" t="s">
        <v>250</v>
      </c>
      <c r="E2" s="360" t="s">
        <v>251</v>
      </c>
      <c r="F2" s="360" t="s">
        <v>252</v>
      </c>
      <c r="K2" s="0" t="n">
        <v>78</v>
      </c>
      <c r="O2" s="0" t="str">
        <f aca="false">DGET($A$1:$C$316,"istat_provincia",$J$1:$L$2)</f>
        <v>01</v>
      </c>
      <c r="P2" s="0" t="str">
        <f aca="false">DGET($A$1:$C$316,"istat_comune",$J$1:$L$2)</f>
        <v>078</v>
      </c>
      <c r="Q2" s="0" t="str">
        <f aca="false">DGET($A$1:$C$316,"comune",$J$1:$L$2)</f>
        <v>CHIERI</v>
      </c>
    </row>
    <row r="3" customFormat="false" ht="9.75" hidden="false" customHeight="false" outlineLevel="0" collapsed="false">
      <c r="A3" s="359" t="s">
        <v>247</v>
      </c>
      <c r="B3" s="359" t="s">
        <v>253</v>
      </c>
      <c r="C3" s="360" t="s">
        <v>254</v>
      </c>
      <c r="D3" s="360" t="s">
        <v>250</v>
      </c>
      <c r="E3" s="360" t="s">
        <v>255</v>
      </c>
      <c r="F3" s="360" t="s">
        <v>256</v>
      </c>
    </row>
    <row r="4" customFormat="false" ht="9.75" hidden="false" customHeight="false" outlineLevel="0" collapsed="false">
      <c r="A4" s="359" t="s">
        <v>247</v>
      </c>
      <c r="B4" s="359" t="s">
        <v>257</v>
      </c>
      <c r="C4" s="360" t="s">
        <v>258</v>
      </c>
      <c r="D4" s="360" t="s">
        <v>250</v>
      </c>
      <c r="E4" s="360" t="s">
        <v>259</v>
      </c>
      <c r="F4" s="360" t="s">
        <v>260</v>
      </c>
    </row>
    <row r="5" customFormat="false" ht="9.75" hidden="false" customHeight="false" outlineLevel="0" collapsed="false">
      <c r="A5" s="359" t="s">
        <v>247</v>
      </c>
      <c r="B5" s="359" t="s">
        <v>261</v>
      </c>
      <c r="C5" s="360" t="s">
        <v>262</v>
      </c>
      <c r="D5" s="360" t="s">
        <v>250</v>
      </c>
      <c r="E5" s="360" t="s">
        <v>263</v>
      </c>
      <c r="F5" s="360" t="s">
        <v>264</v>
      </c>
    </row>
    <row r="6" customFormat="false" ht="9.75" hidden="false" customHeight="false" outlineLevel="0" collapsed="false">
      <c r="A6" s="359" t="s">
        <v>247</v>
      </c>
      <c r="B6" s="359" t="s">
        <v>265</v>
      </c>
      <c r="C6" s="360" t="s">
        <v>266</v>
      </c>
      <c r="D6" s="360" t="s">
        <v>250</v>
      </c>
      <c r="E6" s="360" t="s">
        <v>263</v>
      </c>
      <c r="F6" s="360" t="s">
        <v>267</v>
      </c>
    </row>
    <row r="7" customFormat="false" ht="9.75" hidden="false" customHeight="false" outlineLevel="0" collapsed="false">
      <c r="A7" s="359" t="s">
        <v>247</v>
      </c>
      <c r="B7" s="359" t="s">
        <v>268</v>
      </c>
      <c r="C7" s="360" t="s">
        <v>269</v>
      </c>
      <c r="D7" s="360" t="s">
        <v>250</v>
      </c>
      <c r="E7" s="360" t="s">
        <v>270</v>
      </c>
      <c r="F7" s="360" t="s">
        <v>271</v>
      </c>
    </row>
    <row r="8" customFormat="false" ht="9.75" hidden="false" customHeight="false" outlineLevel="0" collapsed="false">
      <c r="A8" s="359" t="s">
        <v>247</v>
      </c>
      <c r="B8" s="359" t="s">
        <v>272</v>
      </c>
      <c r="C8" s="360" t="s">
        <v>273</v>
      </c>
      <c r="D8" s="360" t="s">
        <v>250</v>
      </c>
      <c r="E8" s="360" t="s">
        <v>274</v>
      </c>
      <c r="F8" s="360" t="s">
        <v>275</v>
      </c>
    </row>
    <row r="9" customFormat="false" ht="9.75" hidden="false" customHeight="false" outlineLevel="0" collapsed="false">
      <c r="A9" s="359" t="s">
        <v>247</v>
      </c>
      <c r="B9" s="359" t="s">
        <v>276</v>
      </c>
      <c r="C9" s="360" t="s">
        <v>277</v>
      </c>
      <c r="D9" s="360" t="s">
        <v>250</v>
      </c>
      <c r="E9" s="360" t="s">
        <v>278</v>
      </c>
      <c r="F9" s="360" t="s">
        <v>279</v>
      </c>
    </row>
    <row r="10" customFormat="false" ht="9.75" hidden="false" customHeight="false" outlineLevel="0" collapsed="false">
      <c r="A10" s="359" t="s">
        <v>247</v>
      </c>
      <c r="B10" s="359" t="s">
        <v>280</v>
      </c>
      <c r="C10" s="360" t="s">
        <v>281</v>
      </c>
      <c r="D10" s="360" t="s">
        <v>250</v>
      </c>
      <c r="E10" s="360" t="s">
        <v>282</v>
      </c>
      <c r="F10" s="360" t="s">
        <v>283</v>
      </c>
    </row>
    <row r="11" customFormat="false" ht="9.75" hidden="false" customHeight="false" outlineLevel="0" collapsed="false">
      <c r="A11" s="359" t="s">
        <v>247</v>
      </c>
      <c r="B11" s="359" t="s">
        <v>284</v>
      </c>
      <c r="C11" s="360" t="s">
        <v>285</v>
      </c>
      <c r="D11" s="360" t="s">
        <v>250</v>
      </c>
      <c r="E11" s="360" t="s">
        <v>263</v>
      </c>
      <c r="F11" s="360" t="s">
        <v>286</v>
      </c>
    </row>
    <row r="12" customFormat="false" ht="9.75" hidden="false" customHeight="false" outlineLevel="0" collapsed="false">
      <c r="A12" s="359" t="s">
        <v>247</v>
      </c>
      <c r="B12" s="359" t="s">
        <v>287</v>
      </c>
      <c r="C12" s="360" t="s">
        <v>288</v>
      </c>
      <c r="D12" s="360" t="s">
        <v>250</v>
      </c>
      <c r="E12" s="360" t="s">
        <v>255</v>
      </c>
      <c r="F12" s="360" t="s">
        <v>289</v>
      </c>
    </row>
    <row r="13" customFormat="false" ht="9.75" hidden="false" customHeight="false" outlineLevel="0" collapsed="false">
      <c r="A13" s="359" t="s">
        <v>247</v>
      </c>
      <c r="B13" s="359" t="s">
        <v>290</v>
      </c>
      <c r="C13" s="360" t="s">
        <v>291</v>
      </c>
      <c r="D13" s="360" t="s">
        <v>250</v>
      </c>
      <c r="E13" s="360" t="s">
        <v>282</v>
      </c>
      <c r="F13" s="360" t="s">
        <v>292</v>
      </c>
    </row>
    <row r="14" customFormat="false" ht="9.75" hidden="false" customHeight="false" outlineLevel="0" collapsed="false">
      <c r="A14" s="359" t="s">
        <v>247</v>
      </c>
      <c r="B14" s="359" t="s">
        <v>293</v>
      </c>
      <c r="C14" s="360" t="s">
        <v>294</v>
      </c>
      <c r="D14" s="360" t="s">
        <v>250</v>
      </c>
      <c r="E14" s="360" t="s">
        <v>295</v>
      </c>
      <c r="F14" s="360" t="s">
        <v>296</v>
      </c>
    </row>
    <row r="15" customFormat="false" ht="9.75" hidden="false" customHeight="false" outlineLevel="0" collapsed="false">
      <c r="A15" s="359" t="s">
        <v>247</v>
      </c>
      <c r="B15" s="359" t="s">
        <v>297</v>
      </c>
      <c r="C15" s="360" t="s">
        <v>298</v>
      </c>
      <c r="D15" s="360" t="s">
        <v>250</v>
      </c>
      <c r="E15" s="360" t="s">
        <v>263</v>
      </c>
      <c r="F15" s="360" t="s">
        <v>299</v>
      </c>
    </row>
    <row r="16" customFormat="false" ht="9.75" hidden="false" customHeight="false" outlineLevel="0" collapsed="false">
      <c r="A16" s="359" t="s">
        <v>247</v>
      </c>
      <c r="B16" s="359" t="s">
        <v>300</v>
      </c>
      <c r="C16" s="360" t="s">
        <v>301</v>
      </c>
      <c r="D16" s="360" t="s">
        <v>250</v>
      </c>
      <c r="E16" s="360" t="s">
        <v>263</v>
      </c>
      <c r="F16" s="360" t="s">
        <v>302</v>
      </c>
    </row>
    <row r="17" customFormat="false" ht="9.75" hidden="false" customHeight="false" outlineLevel="0" collapsed="false">
      <c r="A17" s="359" t="s">
        <v>247</v>
      </c>
      <c r="B17" s="359" t="s">
        <v>303</v>
      </c>
      <c r="C17" s="360" t="s">
        <v>304</v>
      </c>
      <c r="D17" s="360" t="s">
        <v>250</v>
      </c>
      <c r="E17" s="360" t="s">
        <v>259</v>
      </c>
      <c r="F17" s="360" t="s">
        <v>305</v>
      </c>
    </row>
    <row r="18" customFormat="false" ht="9.75" hidden="false" customHeight="false" outlineLevel="0" collapsed="false">
      <c r="A18" s="359" t="s">
        <v>247</v>
      </c>
      <c r="B18" s="359" t="s">
        <v>306</v>
      </c>
      <c r="C18" s="360" t="s">
        <v>307</v>
      </c>
      <c r="D18" s="360" t="s">
        <v>250</v>
      </c>
      <c r="E18" s="360" t="s">
        <v>274</v>
      </c>
      <c r="F18" s="360" t="s">
        <v>308</v>
      </c>
    </row>
    <row r="19" customFormat="false" ht="9.75" hidden="false" customHeight="false" outlineLevel="0" collapsed="false">
      <c r="A19" s="359" t="s">
        <v>247</v>
      </c>
      <c r="B19" s="359" t="s">
        <v>309</v>
      </c>
      <c r="C19" s="360" t="s">
        <v>310</v>
      </c>
      <c r="D19" s="360" t="s">
        <v>250</v>
      </c>
      <c r="E19" s="360" t="s">
        <v>282</v>
      </c>
      <c r="F19" s="360" t="s">
        <v>311</v>
      </c>
    </row>
    <row r="20" customFormat="false" ht="9.75" hidden="false" customHeight="false" outlineLevel="0" collapsed="false">
      <c r="A20" s="359" t="s">
        <v>247</v>
      </c>
      <c r="B20" s="359" t="s">
        <v>312</v>
      </c>
      <c r="C20" s="360" t="s">
        <v>313</v>
      </c>
      <c r="D20" s="360" t="s">
        <v>250</v>
      </c>
      <c r="E20" s="360" t="s">
        <v>259</v>
      </c>
      <c r="F20" s="360" t="s">
        <v>314</v>
      </c>
    </row>
    <row r="21" customFormat="false" ht="9.75" hidden="false" customHeight="false" outlineLevel="0" collapsed="false">
      <c r="A21" s="359" t="s">
        <v>247</v>
      </c>
      <c r="B21" s="359" t="s">
        <v>315</v>
      </c>
      <c r="C21" s="360" t="s">
        <v>316</v>
      </c>
      <c r="D21" s="360" t="s">
        <v>250</v>
      </c>
      <c r="E21" s="360" t="s">
        <v>263</v>
      </c>
      <c r="F21" s="360" t="s">
        <v>317</v>
      </c>
    </row>
    <row r="22" customFormat="false" ht="9.75" hidden="false" customHeight="false" outlineLevel="0" collapsed="false">
      <c r="A22" s="359" t="s">
        <v>247</v>
      </c>
      <c r="B22" s="359" t="s">
        <v>318</v>
      </c>
      <c r="C22" s="360" t="s">
        <v>319</v>
      </c>
      <c r="D22" s="360" t="s">
        <v>250</v>
      </c>
      <c r="E22" s="360" t="s">
        <v>259</v>
      </c>
      <c r="F22" s="360" t="s">
        <v>320</v>
      </c>
    </row>
    <row r="23" customFormat="false" ht="9.75" hidden="false" customHeight="false" outlineLevel="0" collapsed="false">
      <c r="A23" s="359" t="s">
        <v>247</v>
      </c>
      <c r="B23" s="359" t="s">
        <v>321</v>
      </c>
      <c r="C23" s="360" t="s">
        <v>322</v>
      </c>
      <c r="D23" s="360" t="s">
        <v>250</v>
      </c>
      <c r="E23" s="360" t="s">
        <v>323</v>
      </c>
      <c r="F23" s="360" t="s">
        <v>324</v>
      </c>
    </row>
    <row r="24" customFormat="false" ht="9.75" hidden="false" customHeight="false" outlineLevel="0" collapsed="false">
      <c r="A24" s="359" t="s">
        <v>247</v>
      </c>
      <c r="B24" s="359" t="s">
        <v>325</v>
      </c>
      <c r="C24" s="360" t="s">
        <v>326</v>
      </c>
      <c r="D24" s="360" t="s">
        <v>250</v>
      </c>
      <c r="E24" s="360" t="s">
        <v>263</v>
      </c>
      <c r="F24" s="360" t="s">
        <v>327</v>
      </c>
    </row>
    <row r="25" customFormat="false" ht="9.75" hidden="false" customHeight="false" outlineLevel="0" collapsed="false">
      <c r="A25" s="359" t="s">
        <v>247</v>
      </c>
      <c r="B25" s="359" t="s">
        <v>328</v>
      </c>
      <c r="C25" s="360" t="s">
        <v>329</v>
      </c>
      <c r="D25" s="360" t="s">
        <v>250</v>
      </c>
      <c r="E25" s="360" t="s">
        <v>330</v>
      </c>
      <c r="F25" s="360" t="s">
        <v>331</v>
      </c>
    </row>
    <row r="26" customFormat="false" ht="9.75" hidden="false" customHeight="false" outlineLevel="0" collapsed="false">
      <c r="A26" s="359" t="s">
        <v>247</v>
      </c>
      <c r="B26" s="359" t="s">
        <v>332</v>
      </c>
      <c r="C26" s="360" t="s">
        <v>333</v>
      </c>
      <c r="D26" s="360" t="s">
        <v>250</v>
      </c>
      <c r="E26" s="360" t="s">
        <v>255</v>
      </c>
      <c r="F26" s="360" t="s">
        <v>334</v>
      </c>
    </row>
    <row r="27" customFormat="false" ht="9.75" hidden="false" customHeight="false" outlineLevel="0" collapsed="false">
      <c r="A27" s="359" t="s">
        <v>247</v>
      </c>
      <c r="B27" s="359" t="s">
        <v>335</v>
      </c>
      <c r="C27" s="360" t="s">
        <v>336</v>
      </c>
      <c r="D27" s="360" t="s">
        <v>250</v>
      </c>
      <c r="E27" s="360" t="s">
        <v>255</v>
      </c>
      <c r="F27" s="360" t="s">
        <v>337</v>
      </c>
    </row>
    <row r="28" customFormat="false" ht="9.75" hidden="false" customHeight="false" outlineLevel="0" collapsed="false">
      <c r="A28" s="359" t="s">
        <v>247</v>
      </c>
      <c r="B28" s="359" t="s">
        <v>338</v>
      </c>
      <c r="C28" s="360" t="s">
        <v>339</v>
      </c>
      <c r="D28" s="360" t="s">
        <v>250</v>
      </c>
      <c r="E28" s="360" t="s">
        <v>340</v>
      </c>
      <c r="F28" s="360" t="s">
        <v>341</v>
      </c>
    </row>
    <row r="29" customFormat="false" ht="9.75" hidden="false" customHeight="false" outlineLevel="0" collapsed="false">
      <c r="A29" s="359" t="s">
        <v>247</v>
      </c>
      <c r="B29" s="359" t="s">
        <v>342</v>
      </c>
      <c r="C29" s="360" t="s">
        <v>343</v>
      </c>
      <c r="D29" s="360" t="s">
        <v>250</v>
      </c>
      <c r="E29" s="360" t="s">
        <v>344</v>
      </c>
      <c r="F29" s="360" t="s">
        <v>345</v>
      </c>
    </row>
    <row r="30" customFormat="false" ht="9.75" hidden="false" customHeight="false" outlineLevel="0" collapsed="false">
      <c r="A30" s="359" t="s">
        <v>247</v>
      </c>
      <c r="B30" s="359" t="s">
        <v>346</v>
      </c>
      <c r="C30" s="360" t="s">
        <v>347</v>
      </c>
      <c r="D30" s="360" t="s">
        <v>250</v>
      </c>
      <c r="E30" s="360" t="s">
        <v>274</v>
      </c>
      <c r="F30" s="360" t="s">
        <v>348</v>
      </c>
    </row>
    <row r="31" customFormat="false" ht="9.75" hidden="false" customHeight="false" outlineLevel="0" collapsed="false">
      <c r="A31" s="359" t="s">
        <v>247</v>
      </c>
      <c r="B31" s="359" t="s">
        <v>349</v>
      </c>
      <c r="C31" s="360" t="s">
        <v>350</v>
      </c>
      <c r="D31" s="360" t="s">
        <v>250</v>
      </c>
      <c r="E31" s="360" t="s">
        <v>351</v>
      </c>
      <c r="F31" s="360" t="s">
        <v>352</v>
      </c>
    </row>
    <row r="32" customFormat="false" ht="9.75" hidden="false" customHeight="false" outlineLevel="0" collapsed="false">
      <c r="A32" s="359" t="s">
        <v>247</v>
      </c>
      <c r="B32" s="359" t="s">
        <v>353</v>
      </c>
      <c r="C32" s="360" t="s">
        <v>354</v>
      </c>
      <c r="D32" s="360" t="s">
        <v>250</v>
      </c>
      <c r="E32" s="360" t="s">
        <v>355</v>
      </c>
      <c r="F32" s="360" t="s">
        <v>356</v>
      </c>
    </row>
    <row r="33" customFormat="false" ht="9.75" hidden="false" customHeight="false" outlineLevel="0" collapsed="false">
      <c r="A33" s="359" t="s">
        <v>247</v>
      </c>
      <c r="B33" s="359" t="s">
        <v>357</v>
      </c>
      <c r="C33" s="360" t="s">
        <v>358</v>
      </c>
      <c r="D33" s="360" t="s">
        <v>250</v>
      </c>
      <c r="E33" s="360" t="s">
        <v>295</v>
      </c>
      <c r="F33" s="360" t="s">
        <v>359</v>
      </c>
    </row>
    <row r="34" customFormat="false" ht="9.75" hidden="false" customHeight="false" outlineLevel="0" collapsed="false">
      <c r="A34" s="359" t="s">
        <v>247</v>
      </c>
      <c r="B34" s="359" t="s">
        <v>360</v>
      </c>
      <c r="C34" s="360" t="s">
        <v>361</v>
      </c>
      <c r="D34" s="360" t="s">
        <v>250</v>
      </c>
      <c r="E34" s="360" t="s">
        <v>274</v>
      </c>
      <c r="F34" s="360" t="s">
        <v>362</v>
      </c>
    </row>
    <row r="35" customFormat="false" ht="9.75" hidden="false" customHeight="false" outlineLevel="0" collapsed="false">
      <c r="A35" s="359" t="s">
        <v>247</v>
      </c>
      <c r="B35" s="359" t="s">
        <v>363</v>
      </c>
      <c r="C35" s="360" t="s">
        <v>364</v>
      </c>
      <c r="D35" s="360" t="s">
        <v>250</v>
      </c>
      <c r="E35" s="360" t="s">
        <v>365</v>
      </c>
      <c r="F35" s="360" t="s">
        <v>366</v>
      </c>
    </row>
    <row r="36" customFormat="false" ht="9.75" hidden="false" customHeight="false" outlineLevel="0" collapsed="false">
      <c r="A36" s="359" t="s">
        <v>247</v>
      </c>
      <c r="B36" s="359" t="s">
        <v>367</v>
      </c>
      <c r="C36" s="360" t="s">
        <v>368</v>
      </c>
      <c r="D36" s="360" t="s">
        <v>250</v>
      </c>
      <c r="E36" s="360" t="s">
        <v>255</v>
      </c>
      <c r="F36" s="360" t="s">
        <v>369</v>
      </c>
    </row>
    <row r="37" customFormat="false" ht="9.75" hidden="false" customHeight="false" outlineLevel="0" collapsed="false">
      <c r="A37" s="359" t="s">
        <v>247</v>
      </c>
      <c r="B37" s="359" t="s">
        <v>370</v>
      </c>
      <c r="C37" s="360" t="s">
        <v>371</v>
      </c>
      <c r="D37" s="360" t="s">
        <v>250</v>
      </c>
      <c r="E37" s="360" t="s">
        <v>274</v>
      </c>
      <c r="F37" s="360" t="s">
        <v>372</v>
      </c>
    </row>
    <row r="38" customFormat="false" ht="9.75" hidden="false" customHeight="false" outlineLevel="0" collapsed="false">
      <c r="A38" s="359" t="s">
        <v>247</v>
      </c>
      <c r="B38" s="359" t="s">
        <v>373</v>
      </c>
      <c r="C38" s="360" t="s">
        <v>374</v>
      </c>
      <c r="D38" s="360" t="s">
        <v>250</v>
      </c>
      <c r="E38" s="360" t="s">
        <v>282</v>
      </c>
      <c r="F38" s="360" t="s">
        <v>375</v>
      </c>
    </row>
    <row r="39" customFormat="false" ht="9.75" hidden="false" customHeight="false" outlineLevel="0" collapsed="false">
      <c r="A39" s="359" t="s">
        <v>247</v>
      </c>
      <c r="B39" s="359" t="s">
        <v>376</v>
      </c>
      <c r="C39" s="360" t="s">
        <v>377</v>
      </c>
      <c r="D39" s="360" t="s">
        <v>250</v>
      </c>
      <c r="E39" s="360" t="s">
        <v>378</v>
      </c>
      <c r="F39" s="360" t="s">
        <v>379</v>
      </c>
    </row>
    <row r="40" customFormat="false" ht="9.75" hidden="false" customHeight="false" outlineLevel="0" collapsed="false">
      <c r="A40" s="359" t="s">
        <v>247</v>
      </c>
      <c r="B40" s="359" t="s">
        <v>380</v>
      </c>
      <c r="C40" s="360" t="s">
        <v>381</v>
      </c>
      <c r="D40" s="360" t="s">
        <v>250</v>
      </c>
      <c r="E40" s="360" t="s">
        <v>282</v>
      </c>
      <c r="F40" s="360" t="s">
        <v>382</v>
      </c>
    </row>
    <row r="41" customFormat="false" ht="9.75" hidden="false" customHeight="false" outlineLevel="0" collapsed="false">
      <c r="A41" s="359" t="s">
        <v>247</v>
      </c>
      <c r="B41" s="359" t="s">
        <v>383</v>
      </c>
      <c r="C41" s="360" t="s">
        <v>384</v>
      </c>
      <c r="D41" s="360" t="s">
        <v>250</v>
      </c>
      <c r="E41" s="360" t="s">
        <v>385</v>
      </c>
      <c r="F41" s="360" t="s">
        <v>386</v>
      </c>
    </row>
    <row r="42" customFormat="false" ht="9.75" hidden="false" customHeight="false" outlineLevel="0" collapsed="false">
      <c r="A42" s="359" t="s">
        <v>247</v>
      </c>
      <c r="B42" s="359" t="s">
        <v>387</v>
      </c>
      <c r="C42" s="360" t="s">
        <v>388</v>
      </c>
      <c r="D42" s="360" t="s">
        <v>250</v>
      </c>
      <c r="E42" s="360" t="s">
        <v>255</v>
      </c>
      <c r="F42" s="360" t="s">
        <v>389</v>
      </c>
    </row>
    <row r="43" customFormat="false" ht="9.75" hidden="false" customHeight="false" outlineLevel="0" collapsed="false">
      <c r="A43" s="359" t="s">
        <v>247</v>
      </c>
      <c r="B43" s="359" t="s">
        <v>390</v>
      </c>
      <c r="C43" s="360" t="s">
        <v>391</v>
      </c>
      <c r="D43" s="360" t="s">
        <v>250</v>
      </c>
      <c r="E43" s="360" t="s">
        <v>263</v>
      </c>
      <c r="F43" s="360" t="s">
        <v>392</v>
      </c>
    </row>
    <row r="44" customFormat="false" ht="9.75" hidden="false" customHeight="false" outlineLevel="0" collapsed="false">
      <c r="A44" s="359" t="s">
        <v>247</v>
      </c>
      <c r="B44" s="359" t="s">
        <v>393</v>
      </c>
      <c r="C44" s="360" t="s">
        <v>394</v>
      </c>
      <c r="D44" s="360" t="s">
        <v>250</v>
      </c>
      <c r="E44" s="360" t="s">
        <v>274</v>
      </c>
      <c r="F44" s="360" t="s">
        <v>395</v>
      </c>
    </row>
    <row r="45" customFormat="false" ht="9.75" hidden="false" customHeight="false" outlineLevel="0" collapsed="false">
      <c r="A45" s="359" t="s">
        <v>247</v>
      </c>
      <c r="B45" s="359" t="s">
        <v>396</v>
      </c>
      <c r="C45" s="360" t="s">
        <v>397</v>
      </c>
      <c r="D45" s="360" t="s">
        <v>250</v>
      </c>
      <c r="E45" s="360" t="s">
        <v>398</v>
      </c>
      <c r="F45" s="360" t="s">
        <v>399</v>
      </c>
    </row>
    <row r="46" customFormat="false" ht="9.75" hidden="false" customHeight="false" outlineLevel="0" collapsed="false">
      <c r="A46" s="359" t="s">
        <v>247</v>
      </c>
      <c r="B46" s="359" t="s">
        <v>400</v>
      </c>
      <c r="C46" s="360" t="s">
        <v>401</v>
      </c>
      <c r="D46" s="360" t="s">
        <v>250</v>
      </c>
      <c r="E46" s="360" t="s">
        <v>378</v>
      </c>
      <c r="F46" s="360" t="s">
        <v>402</v>
      </c>
    </row>
    <row r="47" customFormat="false" ht="9.75" hidden="false" customHeight="false" outlineLevel="0" collapsed="false">
      <c r="A47" s="359" t="s">
        <v>247</v>
      </c>
      <c r="B47" s="359" t="s">
        <v>403</v>
      </c>
      <c r="C47" s="360" t="s">
        <v>404</v>
      </c>
      <c r="D47" s="360" t="s">
        <v>250</v>
      </c>
      <c r="E47" s="360" t="s">
        <v>259</v>
      </c>
      <c r="F47" s="360" t="s">
        <v>405</v>
      </c>
    </row>
    <row r="48" customFormat="false" ht="9.75" hidden="false" customHeight="false" outlineLevel="0" collapsed="false">
      <c r="A48" s="359" t="s">
        <v>247</v>
      </c>
      <c r="B48" s="359" t="s">
        <v>406</v>
      </c>
      <c r="C48" s="360" t="s">
        <v>407</v>
      </c>
      <c r="D48" s="360" t="s">
        <v>250</v>
      </c>
      <c r="E48" s="360" t="s">
        <v>408</v>
      </c>
      <c r="F48" s="360" t="s">
        <v>409</v>
      </c>
    </row>
    <row r="49" customFormat="false" ht="9.75" hidden="false" customHeight="false" outlineLevel="0" collapsed="false">
      <c r="A49" s="359" t="s">
        <v>247</v>
      </c>
      <c r="B49" s="359" t="s">
        <v>410</v>
      </c>
      <c r="C49" s="360" t="s">
        <v>411</v>
      </c>
      <c r="D49" s="360" t="s">
        <v>250</v>
      </c>
      <c r="E49" s="360" t="s">
        <v>282</v>
      </c>
      <c r="F49" s="360" t="s">
        <v>412</v>
      </c>
    </row>
    <row r="50" customFormat="false" ht="9.75" hidden="false" customHeight="false" outlineLevel="0" collapsed="false">
      <c r="A50" s="359" t="s">
        <v>247</v>
      </c>
      <c r="B50" s="359" t="s">
        <v>413</v>
      </c>
      <c r="C50" s="360" t="s">
        <v>414</v>
      </c>
      <c r="D50" s="360" t="s">
        <v>250</v>
      </c>
      <c r="E50" s="360" t="s">
        <v>255</v>
      </c>
      <c r="F50" s="360" t="s">
        <v>415</v>
      </c>
    </row>
    <row r="51" customFormat="false" ht="9.75" hidden="false" customHeight="false" outlineLevel="0" collapsed="false">
      <c r="A51" s="359" t="s">
        <v>247</v>
      </c>
      <c r="B51" s="359" t="s">
        <v>416</v>
      </c>
      <c r="C51" s="360" t="s">
        <v>417</v>
      </c>
      <c r="D51" s="360" t="s">
        <v>250</v>
      </c>
      <c r="E51" s="360" t="s">
        <v>263</v>
      </c>
      <c r="F51" s="360" t="s">
        <v>418</v>
      </c>
    </row>
    <row r="52" customFormat="false" ht="9.75" hidden="false" customHeight="false" outlineLevel="0" collapsed="false">
      <c r="A52" s="359" t="s">
        <v>247</v>
      </c>
      <c r="B52" s="359" t="s">
        <v>419</v>
      </c>
      <c r="C52" s="360" t="s">
        <v>420</v>
      </c>
      <c r="D52" s="360" t="s">
        <v>250</v>
      </c>
      <c r="E52" s="360" t="s">
        <v>255</v>
      </c>
      <c r="F52" s="360" t="s">
        <v>421</v>
      </c>
    </row>
    <row r="53" customFormat="false" ht="9.75" hidden="false" customHeight="false" outlineLevel="0" collapsed="false">
      <c r="A53" s="359" t="s">
        <v>247</v>
      </c>
      <c r="B53" s="359" t="s">
        <v>422</v>
      </c>
      <c r="C53" s="360" t="s">
        <v>423</v>
      </c>
      <c r="D53" s="360" t="s">
        <v>250</v>
      </c>
      <c r="E53" s="360" t="s">
        <v>274</v>
      </c>
      <c r="F53" s="360" t="s">
        <v>424</v>
      </c>
    </row>
    <row r="54" customFormat="false" ht="9.75" hidden="false" customHeight="false" outlineLevel="0" collapsed="false">
      <c r="A54" s="359" t="s">
        <v>247</v>
      </c>
      <c r="B54" s="359" t="s">
        <v>425</v>
      </c>
      <c r="C54" s="360" t="s">
        <v>426</v>
      </c>
      <c r="D54" s="360" t="s">
        <v>250</v>
      </c>
      <c r="E54" s="360" t="s">
        <v>255</v>
      </c>
      <c r="F54" s="360" t="s">
        <v>427</v>
      </c>
    </row>
    <row r="55" customFormat="false" ht="9.75" hidden="false" customHeight="false" outlineLevel="0" collapsed="false">
      <c r="A55" s="359" t="s">
        <v>247</v>
      </c>
      <c r="B55" s="359" t="s">
        <v>428</v>
      </c>
      <c r="C55" s="360" t="s">
        <v>429</v>
      </c>
      <c r="D55" s="360" t="s">
        <v>250</v>
      </c>
      <c r="E55" s="360" t="s">
        <v>259</v>
      </c>
      <c r="F55" s="360" t="s">
        <v>430</v>
      </c>
    </row>
    <row r="56" customFormat="false" ht="9.75" hidden="false" customHeight="false" outlineLevel="0" collapsed="false">
      <c r="A56" s="359" t="s">
        <v>247</v>
      </c>
      <c r="B56" s="359" t="s">
        <v>431</v>
      </c>
      <c r="C56" s="360" t="s">
        <v>432</v>
      </c>
      <c r="D56" s="360" t="s">
        <v>250</v>
      </c>
      <c r="E56" s="360" t="s">
        <v>270</v>
      </c>
      <c r="F56" s="360" t="s">
        <v>433</v>
      </c>
    </row>
    <row r="57" customFormat="false" ht="9.75" hidden="false" customHeight="false" outlineLevel="0" collapsed="false">
      <c r="A57" s="359" t="s">
        <v>247</v>
      </c>
      <c r="B57" s="359" t="s">
        <v>434</v>
      </c>
      <c r="C57" s="360" t="s">
        <v>435</v>
      </c>
      <c r="D57" s="360" t="s">
        <v>250</v>
      </c>
      <c r="E57" s="360" t="s">
        <v>263</v>
      </c>
      <c r="F57" s="360" t="s">
        <v>436</v>
      </c>
    </row>
    <row r="58" customFormat="false" ht="9.75" hidden="false" customHeight="false" outlineLevel="0" collapsed="false">
      <c r="A58" s="359" t="s">
        <v>247</v>
      </c>
      <c r="B58" s="359" t="s">
        <v>437</v>
      </c>
      <c r="C58" s="360" t="s">
        <v>438</v>
      </c>
      <c r="D58" s="360" t="s">
        <v>250</v>
      </c>
      <c r="E58" s="360" t="s">
        <v>263</v>
      </c>
      <c r="F58" s="360" t="s">
        <v>439</v>
      </c>
    </row>
    <row r="59" customFormat="false" ht="9.75" hidden="false" customHeight="false" outlineLevel="0" collapsed="false">
      <c r="A59" s="359" t="s">
        <v>247</v>
      </c>
      <c r="B59" s="359" t="s">
        <v>440</v>
      </c>
      <c r="C59" s="360" t="s">
        <v>441</v>
      </c>
      <c r="D59" s="360" t="s">
        <v>250</v>
      </c>
      <c r="E59" s="360" t="s">
        <v>442</v>
      </c>
      <c r="F59" s="360" t="s">
        <v>443</v>
      </c>
    </row>
    <row r="60" customFormat="false" ht="9.75" hidden="false" customHeight="false" outlineLevel="0" collapsed="false">
      <c r="A60" s="359" t="s">
        <v>247</v>
      </c>
      <c r="B60" s="359" t="s">
        <v>444</v>
      </c>
      <c r="C60" s="360" t="s">
        <v>445</v>
      </c>
      <c r="D60" s="360" t="s">
        <v>250</v>
      </c>
      <c r="E60" s="360" t="s">
        <v>446</v>
      </c>
      <c r="F60" s="360" t="s">
        <v>447</v>
      </c>
    </row>
    <row r="61" customFormat="false" ht="9.75" hidden="false" customHeight="false" outlineLevel="0" collapsed="false">
      <c r="A61" s="359" t="s">
        <v>247</v>
      </c>
      <c r="B61" s="359" t="s">
        <v>448</v>
      </c>
      <c r="C61" s="360" t="s">
        <v>449</v>
      </c>
      <c r="D61" s="360" t="s">
        <v>250</v>
      </c>
      <c r="E61" s="360" t="s">
        <v>282</v>
      </c>
      <c r="F61" s="360" t="s">
        <v>450</v>
      </c>
    </row>
    <row r="62" customFormat="false" ht="9.75" hidden="false" customHeight="false" outlineLevel="0" collapsed="false">
      <c r="A62" s="359" t="s">
        <v>247</v>
      </c>
      <c r="B62" s="359" t="s">
        <v>451</v>
      </c>
      <c r="C62" s="360" t="s">
        <v>452</v>
      </c>
      <c r="D62" s="360" t="s">
        <v>250</v>
      </c>
      <c r="E62" s="360" t="s">
        <v>263</v>
      </c>
      <c r="F62" s="360" t="s">
        <v>453</v>
      </c>
    </row>
    <row r="63" customFormat="false" ht="9.75" hidden="false" customHeight="false" outlineLevel="0" collapsed="false">
      <c r="A63" s="359" t="s">
        <v>247</v>
      </c>
      <c r="B63" s="359" t="s">
        <v>454</v>
      </c>
      <c r="C63" s="360" t="s">
        <v>455</v>
      </c>
      <c r="D63" s="360" t="s">
        <v>250</v>
      </c>
      <c r="E63" s="360" t="s">
        <v>270</v>
      </c>
      <c r="F63" s="360" t="s">
        <v>456</v>
      </c>
    </row>
    <row r="64" customFormat="false" ht="9.75" hidden="false" customHeight="false" outlineLevel="0" collapsed="false">
      <c r="A64" s="359" t="s">
        <v>247</v>
      </c>
      <c r="B64" s="359" t="s">
        <v>457</v>
      </c>
      <c r="C64" s="360" t="s">
        <v>458</v>
      </c>
      <c r="D64" s="360" t="s">
        <v>250</v>
      </c>
      <c r="E64" s="360" t="s">
        <v>459</v>
      </c>
      <c r="F64" s="360" t="s">
        <v>460</v>
      </c>
    </row>
    <row r="65" customFormat="false" ht="9.75" hidden="false" customHeight="false" outlineLevel="0" collapsed="false">
      <c r="A65" s="359" t="s">
        <v>247</v>
      </c>
      <c r="B65" s="359" t="s">
        <v>461</v>
      </c>
      <c r="C65" s="360" t="s">
        <v>462</v>
      </c>
      <c r="D65" s="360" t="s">
        <v>250</v>
      </c>
      <c r="E65" s="360" t="s">
        <v>378</v>
      </c>
      <c r="F65" s="360" t="s">
        <v>463</v>
      </c>
    </row>
    <row r="66" customFormat="false" ht="9.75" hidden="false" customHeight="false" outlineLevel="0" collapsed="false">
      <c r="A66" s="359" t="s">
        <v>247</v>
      </c>
      <c r="B66" s="359" t="s">
        <v>464</v>
      </c>
      <c r="C66" s="360" t="s">
        <v>465</v>
      </c>
      <c r="D66" s="360" t="s">
        <v>250</v>
      </c>
      <c r="E66" s="360" t="s">
        <v>255</v>
      </c>
      <c r="F66" s="360" t="s">
        <v>466</v>
      </c>
    </row>
    <row r="67" customFormat="false" ht="9.75" hidden="false" customHeight="false" outlineLevel="0" collapsed="false">
      <c r="A67" s="359" t="s">
        <v>247</v>
      </c>
      <c r="B67" s="359" t="s">
        <v>467</v>
      </c>
      <c r="C67" s="360" t="s">
        <v>468</v>
      </c>
      <c r="D67" s="360" t="s">
        <v>250</v>
      </c>
      <c r="E67" s="360" t="s">
        <v>469</v>
      </c>
      <c r="F67" s="360" t="s">
        <v>470</v>
      </c>
    </row>
    <row r="68" customFormat="false" ht="9.75" hidden="false" customHeight="false" outlineLevel="0" collapsed="false">
      <c r="A68" s="359" t="s">
        <v>247</v>
      </c>
      <c r="B68" s="359" t="s">
        <v>471</v>
      </c>
      <c r="C68" s="360" t="s">
        <v>472</v>
      </c>
      <c r="D68" s="360" t="s">
        <v>250</v>
      </c>
      <c r="E68" s="360" t="s">
        <v>274</v>
      </c>
      <c r="F68" s="360" t="s">
        <v>473</v>
      </c>
    </row>
    <row r="69" customFormat="false" ht="9.75" hidden="false" customHeight="false" outlineLevel="0" collapsed="false">
      <c r="A69" s="359" t="s">
        <v>247</v>
      </c>
      <c r="B69" s="359" t="s">
        <v>474</v>
      </c>
      <c r="C69" s="360" t="s">
        <v>475</v>
      </c>
      <c r="D69" s="360" t="s">
        <v>250</v>
      </c>
      <c r="E69" s="360" t="s">
        <v>378</v>
      </c>
      <c r="F69" s="360" t="s">
        <v>476</v>
      </c>
    </row>
    <row r="70" customFormat="false" ht="9.75" hidden="false" customHeight="false" outlineLevel="0" collapsed="false">
      <c r="A70" s="359" t="s">
        <v>247</v>
      </c>
      <c r="B70" s="359" t="s">
        <v>477</v>
      </c>
      <c r="C70" s="360" t="s">
        <v>478</v>
      </c>
      <c r="D70" s="360" t="s">
        <v>250</v>
      </c>
      <c r="E70" s="360" t="s">
        <v>282</v>
      </c>
      <c r="F70" s="360" t="s">
        <v>479</v>
      </c>
    </row>
    <row r="71" customFormat="false" ht="9.75" hidden="false" customHeight="false" outlineLevel="0" collapsed="false">
      <c r="A71" s="359" t="s">
        <v>247</v>
      </c>
      <c r="B71" s="359" t="s">
        <v>480</v>
      </c>
      <c r="C71" s="360" t="s">
        <v>481</v>
      </c>
      <c r="D71" s="360" t="s">
        <v>250</v>
      </c>
      <c r="E71" s="360" t="s">
        <v>482</v>
      </c>
      <c r="F71" s="360" t="s">
        <v>483</v>
      </c>
    </row>
    <row r="72" customFormat="false" ht="9.75" hidden="false" customHeight="false" outlineLevel="0" collapsed="false">
      <c r="A72" s="359" t="s">
        <v>247</v>
      </c>
      <c r="B72" s="359" t="s">
        <v>484</v>
      </c>
      <c r="C72" s="360" t="s">
        <v>485</v>
      </c>
      <c r="D72" s="360" t="s">
        <v>250</v>
      </c>
      <c r="E72" s="360" t="s">
        <v>255</v>
      </c>
      <c r="F72" s="360" t="s">
        <v>486</v>
      </c>
    </row>
    <row r="73" customFormat="false" ht="9.75" hidden="false" customHeight="false" outlineLevel="0" collapsed="false">
      <c r="A73" s="359" t="s">
        <v>247</v>
      </c>
      <c r="B73" s="359" t="s">
        <v>487</v>
      </c>
      <c r="C73" s="360" t="s">
        <v>488</v>
      </c>
      <c r="D73" s="360" t="s">
        <v>250</v>
      </c>
      <c r="E73" s="360" t="s">
        <v>259</v>
      </c>
      <c r="F73" s="360" t="s">
        <v>489</v>
      </c>
    </row>
    <row r="74" customFormat="false" ht="9.75" hidden="false" customHeight="false" outlineLevel="0" collapsed="false">
      <c r="A74" s="359" t="s">
        <v>247</v>
      </c>
      <c r="B74" s="359" t="s">
        <v>490</v>
      </c>
      <c r="C74" s="360" t="s">
        <v>491</v>
      </c>
      <c r="D74" s="360" t="s">
        <v>250</v>
      </c>
      <c r="E74" s="360" t="s">
        <v>274</v>
      </c>
      <c r="F74" s="360" t="s">
        <v>492</v>
      </c>
    </row>
    <row r="75" customFormat="false" ht="9.75" hidden="false" customHeight="false" outlineLevel="0" collapsed="false">
      <c r="A75" s="359" t="s">
        <v>247</v>
      </c>
      <c r="B75" s="359" t="s">
        <v>493</v>
      </c>
      <c r="C75" s="360" t="s">
        <v>494</v>
      </c>
      <c r="D75" s="360" t="s">
        <v>250</v>
      </c>
      <c r="E75" s="360" t="s">
        <v>495</v>
      </c>
      <c r="F75" s="360" t="s">
        <v>496</v>
      </c>
    </row>
    <row r="76" customFormat="false" ht="9.75" hidden="false" customHeight="false" outlineLevel="0" collapsed="false">
      <c r="A76" s="359" t="s">
        <v>247</v>
      </c>
      <c r="B76" s="359" t="s">
        <v>497</v>
      </c>
      <c r="C76" s="360" t="s">
        <v>498</v>
      </c>
      <c r="D76" s="360" t="s">
        <v>250</v>
      </c>
      <c r="E76" s="360" t="s">
        <v>259</v>
      </c>
      <c r="F76" s="360" t="s">
        <v>499</v>
      </c>
    </row>
    <row r="77" customFormat="false" ht="9.75" hidden="false" customHeight="false" outlineLevel="0" collapsed="false">
      <c r="A77" s="359" t="s">
        <v>247</v>
      </c>
      <c r="B77" s="359" t="s">
        <v>500</v>
      </c>
      <c r="C77" s="360" t="s">
        <v>501</v>
      </c>
      <c r="D77" s="360" t="s">
        <v>250</v>
      </c>
      <c r="E77" s="360" t="s">
        <v>385</v>
      </c>
      <c r="F77" s="360" t="s">
        <v>502</v>
      </c>
    </row>
    <row r="78" customFormat="false" ht="9.75" hidden="false" customHeight="false" outlineLevel="0" collapsed="false">
      <c r="A78" s="359" t="s">
        <v>247</v>
      </c>
      <c r="B78" s="359" t="s">
        <v>503</v>
      </c>
      <c r="C78" s="360" t="s">
        <v>504</v>
      </c>
      <c r="D78" s="360" t="s">
        <v>250</v>
      </c>
      <c r="E78" s="360" t="s">
        <v>263</v>
      </c>
      <c r="F78" s="360" t="s">
        <v>505</v>
      </c>
    </row>
    <row r="79" customFormat="false" ht="9.75" hidden="false" customHeight="false" outlineLevel="0" collapsed="false">
      <c r="A79" s="359" t="s">
        <v>247</v>
      </c>
      <c r="B79" s="359" t="s">
        <v>506</v>
      </c>
      <c r="C79" s="360" t="s">
        <v>507</v>
      </c>
      <c r="D79" s="360" t="s">
        <v>250</v>
      </c>
      <c r="E79" s="360" t="s">
        <v>508</v>
      </c>
      <c r="F79" s="360" t="s">
        <v>509</v>
      </c>
    </row>
    <row r="80" customFormat="false" ht="9.75" hidden="false" customHeight="false" outlineLevel="0" collapsed="false">
      <c r="A80" s="359" t="s">
        <v>247</v>
      </c>
      <c r="B80" s="359" t="s">
        <v>510</v>
      </c>
      <c r="C80" s="360" t="s">
        <v>511</v>
      </c>
      <c r="D80" s="360" t="s">
        <v>250</v>
      </c>
      <c r="E80" s="360" t="s">
        <v>274</v>
      </c>
      <c r="F80" s="360" t="s">
        <v>512</v>
      </c>
    </row>
    <row r="81" customFormat="false" ht="9.75" hidden="false" customHeight="false" outlineLevel="0" collapsed="false">
      <c r="A81" s="359" t="s">
        <v>247</v>
      </c>
      <c r="B81" s="359" t="s">
        <v>513</v>
      </c>
      <c r="C81" s="360" t="s">
        <v>514</v>
      </c>
      <c r="D81" s="360" t="s">
        <v>250</v>
      </c>
      <c r="E81" s="360" t="s">
        <v>385</v>
      </c>
      <c r="F81" s="360" t="s">
        <v>515</v>
      </c>
    </row>
    <row r="82" customFormat="false" ht="9.75" hidden="false" customHeight="false" outlineLevel="0" collapsed="false">
      <c r="A82" s="359" t="s">
        <v>247</v>
      </c>
      <c r="B82" s="359" t="s">
        <v>516</v>
      </c>
      <c r="C82" s="360" t="s">
        <v>517</v>
      </c>
      <c r="D82" s="360" t="s">
        <v>250</v>
      </c>
      <c r="E82" s="360" t="s">
        <v>385</v>
      </c>
      <c r="F82" s="360" t="s">
        <v>518</v>
      </c>
    </row>
    <row r="83" customFormat="false" ht="9.75" hidden="false" customHeight="false" outlineLevel="0" collapsed="false">
      <c r="A83" s="359" t="s">
        <v>247</v>
      </c>
      <c r="B83" s="359" t="s">
        <v>519</v>
      </c>
      <c r="C83" s="360" t="s">
        <v>520</v>
      </c>
      <c r="D83" s="360" t="s">
        <v>250</v>
      </c>
      <c r="E83" s="360" t="s">
        <v>521</v>
      </c>
      <c r="F83" s="360" t="s">
        <v>522</v>
      </c>
    </row>
    <row r="84" customFormat="false" ht="9.75" hidden="false" customHeight="false" outlineLevel="0" collapsed="false">
      <c r="A84" s="359" t="s">
        <v>247</v>
      </c>
      <c r="B84" s="359" t="s">
        <v>523</v>
      </c>
      <c r="C84" s="360" t="s">
        <v>524</v>
      </c>
      <c r="D84" s="360" t="s">
        <v>250</v>
      </c>
      <c r="E84" s="360" t="s">
        <v>274</v>
      </c>
      <c r="F84" s="360" t="s">
        <v>525</v>
      </c>
    </row>
    <row r="85" customFormat="false" ht="9.75" hidden="false" customHeight="false" outlineLevel="0" collapsed="false">
      <c r="A85" s="359" t="s">
        <v>247</v>
      </c>
      <c r="B85" s="359" t="s">
        <v>526</v>
      </c>
      <c r="C85" s="360" t="s">
        <v>527</v>
      </c>
      <c r="D85" s="360" t="s">
        <v>250</v>
      </c>
      <c r="E85" s="360" t="s">
        <v>274</v>
      </c>
      <c r="F85" s="360" t="s">
        <v>528</v>
      </c>
    </row>
    <row r="86" customFormat="false" ht="9.75" hidden="false" customHeight="false" outlineLevel="0" collapsed="false">
      <c r="A86" s="359" t="s">
        <v>247</v>
      </c>
      <c r="B86" s="359" t="s">
        <v>529</v>
      </c>
      <c r="C86" s="360" t="s">
        <v>530</v>
      </c>
      <c r="D86" s="360" t="s">
        <v>250</v>
      </c>
      <c r="E86" s="360" t="s">
        <v>378</v>
      </c>
      <c r="F86" s="360" t="s">
        <v>531</v>
      </c>
    </row>
    <row r="87" customFormat="false" ht="9.75" hidden="false" customHeight="false" outlineLevel="0" collapsed="false">
      <c r="A87" s="359" t="s">
        <v>247</v>
      </c>
      <c r="B87" s="359" t="s">
        <v>532</v>
      </c>
      <c r="C87" s="360" t="s">
        <v>533</v>
      </c>
      <c r="D87" s="360" t="s">
        <v>250</v>
      </c>
      <c r="E87" s="360" t="s">
        <v>534</v>
      </c>
      <c r="F87" s="360" t="s">
        <v>535</v>
      </c>
    </row>
    <row r="88" customFormat="false" ht="9.75" hidden="false" customHeight="false" outlineLevel="0" collapsed="false">
      <c r="A88" s="359" t="s">
        <v>247</v>
      </c>
      <c r="B88" s="359" t="s">
        <v>536</v>
      </c>
      <c r="C88" s="360" t="s">
        <v>537</v>
      </c>
      <c r="D88" s="360" t="s">
        <v>250</v>
      </c>
      <c r="E88" s="360" t="s">
        <v>385</v>
      </c>
      <c r="F88" s="360" t="s">
        <v>538</v>
      </c>
    </row>
    <row r="89" customFormat="false" ht="9.75" hidden="false" customHeight="false" outlineLevel="0" collapsed="false">
      <c r="A89" s="359" t="s">
        <v>247</v>
      </c>
      <c r="B89" s="359" t="s">
        <v>539</v>
      </c>
      <c r="C89" s="360" t="s">
        <v>540</v>
      </c>
      <c r="D89" s="360" t="s">
        <v>250</v>
      </c>
      <c r="E89" s="360" t="s">
        <v>259</v>
      </c>
      <c r="F89" s="360" t="s">
        <v>541</v>
      </c>
    </row>
    <row r="90" customFormat="false" ht="9.75" hidden="false" customHeight="false" outlineLevel="0" collapsed="false">
      <c r="A90" s="359" t="s">
        <v>247</v>
      </c>
      <c r="B90" s="359" t="s">
        <v>542</v>
      </c>
      <c r="C90" s="360" t="s">
        <v>543</v>
      </c>
      <c r="D90" s="360" t="s">
        <v>250</v>
      </c>
      <c r="E90" s="360" t="s">
        <v>385</v>
      </c>
      <c r="F90" s="360" t="s">
        <v>544</v>
      </c>
    </row>
    <row r="91" customFormat="false" ht="9.75" hidden="false" customHeight="false" outlineLevel="0" collapsed="false">
      <c r="A91" s="359" t="s">
        <v>247</v>
      </c>
      <c r="B91" s="359" t="s">
        <v>545</v>
      </c>
      <c r="C91" s="360" t="s">
        <v>546</v>
      </c>
      <c r="D91" s="360" t="s">
        <v>250</v>
      </c>
      <c r="E91" s="360" t="s">
        <v>547</v>
      </c>
      <c r="F91" s="360" t="s">
        <v>548</v>
      </c>
    </row>
    <row r="92" customFormat="false" ht="9.75" hidden="false" customHeight="false" outlineLevel="0" collapsed="false">
      <c r="A92" s="359" t="s">
        <v>247</v>
      </c>
      <c r="B92" s="359" t="s">
        <v>549</v>
      </c>
      <c r="C92" s="360" t="s">
        <v>550</v>
      </c>
      <c r="D92" s="360" t="s">
        <v>250</v>
      </c>
      <c r="E92" s="360" t="s">
        <v>274</v>
      </c>
      <c r="F92" s="360" t="s">
        <v>551</v>
      </c>
    </row>
    <row r="93" customFormat="false" ht="9.75" hidden="false" customHeight="false" outlineLevel="0" collapsed="false">
      <c r="A93" s="359" t="s">
        <v>247</v>
      </c>
      <c r="B93" s="359" t="s">
        <v>552</v>
      </c>
      <c r="C93" s="360" t="s">
        <v>553</v>
      </c>
      <c r="D93" s="360" t="s">
        <v>250</v>
      </c>
      <c r="E93" s="360" t="s">
        <v>263</v>
      </c>
      <c r="F93" s="360" t="s">
        <v>554</v>
      </c>
    </row>
    <row r="94" customFormat="false" ht="9.75" hidden="false" customHeight="false" outlineLevel="0" collapsed="false">
      <c r="A94" s="359" t="s">
        <v>247</v>
      </c>
      <c r="B94" s="359" t="s">
        <v>555</v>
      </c>
      <c r="C94" s="360" t="s">
        <v>556</v>
      </c>
      <c r="D94" s="360" t="s">
        <v>250</v>
      </c>
      <c r="E94" s="360" t="s">
        <v>557</v>
      </c>
      <c r="F94" s="360" t="s">
        <v>558</v>
      </c>
    </row>
    <row r="95" customFormat="false" ht="9.75" hidden="false" customHeight="false" outlineLevel="0" collapsed="false">
      <c r="A95" s="359" t="s">
        <v>247</v>
      </c>
      <c r="B95" s="359" t="s">
        <v>559</v>
      </c>
      <c r="C95" s="360" t="s">
        <v>560</v>
      </c>
      <c r="D95" s="360" t="s">
        <v>250</v>
      </c>
      <c r="E95" s="360" t="s">
        <v>259</v>
      </c>
      <c r="F95" s="360" t="s">
        <v>561</v>
      </c>
    </row>
    <row r="96" customFormat="false" ht="9.75" hidden="false" customHeight="false" outlineLevel="0" collapsed="false">
      <c r="A96" s="359" t="s">
        <v>247</v>
      </c>
      <c r="B96" s="359" t="s">
        <v>562</v>
      </c>
      <c r="C96" s="360" t="s">
        <v>563</v>
      </c>
      <c r="D96" s="360" t="s">
        <v>250</v>
      </c>
      <c r="E96" s="360" t="s">
        <v>263</v>
      </c>
      <c r="F96" s="360" t="s">
        <v>564</v>
      </c>
    </row>
    <row r="97" customFormat="false" ht="9.75" hidden="false" customHeight="false" outlineLevel="0" collapsed="false">
      <c r="A97" s="359" t="s">
        <v>247</v>
      </c>
      <c r="B97" s="359" t="s">
        <v>565</v>
      </c>
      <c r="C97" s="360" t="s">
        <v>566</v>
      </c>
      <c r="D97" s="360" t="s">
        <v>250</v>
      </c>
      <c r="E97" s="360" t="s">
        <v>378</v>
      </c>
      <c r="F97" s="360" t="s">
        <v>567</v>
      </c>
    </row>
    <row r="98" customFormat="false" ht="9.75" hidden="false" customHeight="false" outlineLevel="0" collapsed="false">
      <c r="A98" s="359" t="s">
        <v>247</v>
      </c>
      <c r="B98" s="359" t="s">
        <v>568</v>
      </c>
      <c r="C98" s="360" t="s">
        <v>569</v>
      </c>
      <c r="D98" s="360" t="s">
        <v>250</v>
      </c>
      <c r="E98" s="360" t="s">
        <v>270</v>
      </c>
      <c r="F98" s="360" t="s">
        <v>570</v>
      </c>
    </row>
    <row r="99" customFormat="false" ht="9.75" hidden="false" customHeight="false" outlineLevel="0" collapsed="false">
      <c r="A99" s="359" t="s">
        <v>247</v>
      </c>
      <c r="B99" s="359" t="s">
        <v>571</v>
      </c>
      <c r="C99" s="360" t="s">
        <v>572</v>
      </c>
      <c r="D99" s="360" t="s">
        <v>250</v>
      </c>
      <c r="E99" s="360" t="s">
        <v>573</v>
      </c>
      <c r="F99" s="360" t="s">
        <v>574</v>
      </c>
    </row>
    <row r="100" customFormat="false" ht="9.75" hidden="false" customHeight="false" outlineLevel="0" collapsed="false">
      <c r="A100" s="359" t="s">
        <v>247</v>
      </c>
      <c r="B100" s="359" t="s">
        <v>575</v>
      </c>
      <c r="C100" s="360" t="s">
        <v>576</v>
      </c>
      <c r="D100" s="360" t="s">
        <v>250</v>
      </c>
      <c r="E100" s="360" t="s">
        <v>270</v>
      </c>
      <c r="F100" s="360" t="s">
        <v>577</v>
      </c>
    </row>
    <row r="101" customFormat="false" ht="9.75" hidden="false" customHeight="false" outlineLevel="0" collapsed="false">
      <c r="A101" s="359" t="s">
        <v>247</v>
      </c>
      <c r="B101" s="359" t="s">
        <v>578</v>
      </c>
      <c r="C101" s="360" t="s">
        <v>579</v>
      </c>
      <c r="D101" s="360" t="s">
        <v>250</v>
      </c>
      <c r="E101" s="360" t="s">
        <v>385</v>
      </c>
      <c r="F101" s="360" t="s">
        <v>580</v>
      </c>
    </row>
    <row r="102" customFormat="false" ht="9.75" hidden="false" customHeight="false" outlineLevel="0" collapsed="false">
      <c r="A102" s="359" t="s">
        <v>247</v>
      </c>
      <c r="B102" s="359" t="s">
        <v>581</v>
      </c>
      <c r="C102" s="360" t="s">
        <v>582</v>
      </c>
      <c r="D102" s="360" t="s">
        <v>250</v>
      </c>
      <c r="E102" s="360" t="s">
        <v>583</v>
      </c>
      <c r="F102" s="360" t="s">
        <v>584</v>
      </c>
    </row>
    <row r="103" customFormat="false" ht="9.75" hidden="false" customHeight="false" outlineLevel="0" collapsed="false">
      <c r="A103" s="359" t="s">
        <v>247</v>
      </c>
      <c r="B103" s="359" t="s">
        <v>585</v>
      </c>
      <c r="C103" s="360" t="s">
        <v>586</v>
      </c>
      <c r="D103" s="360" t="s">
        <v>250</v>
      </c>
      <c r="E103" s="360" t="s">
        <v>274</v>
      </c>
      <c r="F103" s="360" t="s">
        <v>587</v>
      </c>
    </row>
    <row r="104" customFormat="false" ht="9.75" hidden="false" customHeight="false" outlineLevel="0" collapsed="false">
      <c r="A104" s="359" t="s">
        <v>247</v>
      </c>
      <c r="B104" s="359" t="s">
        <v>588</v>
      </c>
      <c r="C104" s="360" t="s">
        <v>589</v>
      </c>
      <c r="D104" s="360" t="s">
        <v>250</v>
      </c>
      <c r="E104" s="360" t="s">
        <v>255</v>
      </c>
      <c r="F104" s="360" t="s">
        <v>590</v>
      </c>
    </row>
    <row r="105" customFormat="false" ht="9.75" hidden="false" customHeight="false" outlineLevel="0" collapsed="false">
      <c r="A105" s="359" t="s">
        <v>247</v>
      </c>
      <c r="B105" s="359" t="s">
        <v>591</v>
      </c>
      <c r="C105" s="360" t="s">
        <v>592</v>
      </c>
      <c r="D105" s="360" t="s">
        <v>250</v>
      </c>
      <c r="E105" s="360" t="s">
        <v>259</v>
      </c>
      <c r="F105" s="360" t="s">
        <v>593</v>
      </c>
    </row>
    <row r="106" customFormat="false" ht="9.75" hidden="false" customHeight="false" outlineLevel="0" collapsed="false">
      <c r="A106" s="359" t="s">
        <v>247</v>
      </c>
      <c r="B106" s="359" t="s">
        <v>594</v>
      </c>
      <c r="C106" s="360" t="s">
        <v>595</v>
      </c>
      <c r="D106" s="360" t="s">
        <v>250</v>
      </c>
      <c r="E106" s="360" t="s">
        <v>263</v>
      </c>
      <c r="F106" s="360" t="s">
        <v>596</v>
      </c>
    </row>
    <row r="107" customFormat="false" ht="9.75" hidden="false" customHeight="false" outlineLevel="0" collapsed="false">
      <c r="A107" s="359" t="s">
        <v>247</v>
      </c>
      <c r="B107" s="359" t="s">
        <v>597</v>
      </c>
      <c r="C107" s="360" t="s">
        <v>598</v>
      </c>
      <c r="D107" s="360" t="s">
        <v>250</v>
      </c>
      <c r="E107" s="360" t="s">
        <v>378</v>
      </c>
      <c r="F107" s="360" t="s">
        <v>599</v>
      </c>
    </row>
    <row r="108" customFormat="false" ht="9.75" hidden="false" customHeight="false" outlineLevel="0" collapsed="false">
      <c r="A108" s="359" t="s">
        <v>247</v>
      </c>
      <c r="B108" s="359" t="s">
        <v>600</v>
      </c>
      <c r="C108" s="360" t="s">
        <v>601</v>
      </c>
      <c r="D108" s="360" t="s">
        <v>250</v>
      </c>
      <c r="E108" s="360" t="s">
        <v>602</v>
      </c>
      <c r="F108" s="360" t="s">
        <v>603</v>
      </c>
    </row>
    <row r="109" customFormat="false" ht="9.75" hidden="false" customHeight="false" outlineLevel="0" collapsed="false">
      <c r="A109" s="359" t="s">
        <v>247</v>
      </c>
      <c r="B109" s="359" t="s">
        <v>604</v>
      </c>
      <c r="C109" s="360" t="s">
        <v>605</v>
      </c>
      <c r="D109" s="360" t="s">
        <v>250</v>
      </c>
      <c r="E109" s="360" t="s">
        <v>274</v>
      </c>
      <c r="F109" s="360" t="s">
        <v>606</v>
      </c>
    </row>
    <row r="110" customFormat="false" ht="9.75" hidden="false" customHeight="false" outlineLevel="0" collapsed="false">
      <c r="A110" s="359" t="s">
        <v>247</v>
      </c>
      <c r="B110" s="359" t="s">
        <v>607</v>
      </c>
      <c r="C110" s="360" t="s">
        <v>608</v>
      </c>
      <c r="D110" s="360" t="s">
        <v>250</v>
      </c>
      <c r="E110" s="360" t="s">
        <v>259</v>
      </c>
      <c r="F110" s="360" t="s">
        <v>609</v>
      </c>
    </row>
    <row r="111" customFormat="false" ht="9.75" hidden="false" customHeight="false" outlineLevel="0" collapsed="false">
      <c r="A111" s="359" t="s">
        <v>247</v>
      </c>
      <c r="B111" s="359" t="s">
        <v>610</v>
      </c>
      <c r="C111" s="360" t="s">
        <v>611</v>
      </c>
      <c r="D111" s="360" t="s">
        <v>250</v>
      </c>
      <c r="E111" s="360" t="s">
        <v>255</v>
      </c>
      <c r="F111" s="360" t="s">
        <v>612</v>
      </c>
    </row>
    <row r="112" customFormat="false" ht="9.75" hidden="false" customHeight="false" outlineLevel="0" collapsed="false">
      <c r="A112" s="359" t="s">
        <v>247</v>
      </c>
      <c r="B112" s="359" t="s">
        <v>613</v>
      </c>
      <c r="C112" s="360" t="s">
        <v>614</v>
      </c>
      <c r="D112" s="360" t="s">
        <v>250</v>
      </c>
      <c r="E112" s="360" t="s">
        <v>255</v>
      </c>
      <c r="F112" s="360" t="s">
        <v>615</v>
      </c>
    </row>
    <row r="113" customFormat="false" ht="9.75" hidden="false" customHeight="false" outlineLevel="0" collapsed="false">
      <c r="A113" s="359" t="s">
        <v>247</v>
      </c>
      <c r="B113" s="359" t="s">
        <v>616</v>
      </c>
      <c r="C113" s="360" t="s">
        <v>617</v>
      </c>
      <c r="D113" s="360" t="s">
        <v>250</v>
      </c>
      <c r="E113" s="360" t="s">
        <v>378</v>
      </c>
      <c r="F113" s="360" t="s">
        <v>618</v>
      </c>
    </row>
    <row r="114" customFormat="false" ht="9.75" hidden="false" customHeight="false" outlineLevel="0" collapsed="false">
      <c r="A114" s="359" t="s">
        <v>247</v>
      </c>
      <c r="B114" s="359" t="s">
        <v>619</v>
      </c>
      <c r="C114" s="360" t="s">
        <v>620</v>
      </c>
      <c r="D114" s="360" t="s">
        <v>250</v>
      </c>
      <c r="E114" s="360" t="s">
        <v>259</v>
      </c>
      <c r="F114" s="360" t="s">
        <v>621</v>
      </c>
    </row>
    <row r="115" customFormat="false" ht="9.75" hidden="false" customHeight="false" outlineLevel="0" collapsed="false">
      <c r="A115" s="359" t="s">
        <v>247</v>
      </c>
      <c r="B115" s="359" t="s">
        <v>622</v>
      </c>
      <c r="C115" s="360" t="s">
        <v>623</v>
      </c>
      <c r="D115" s="360" t="s">
        <v>250</v>
      </c>
      <c r="E115" s="360" t="s">
        <v>385</v>
      </c>
      <c r="F115" s="360" t="s">
        <v>624</v>
      </c>
    </row>
    <row r="116" customFormat="false" ht="9.75" hidden="false" customHeight="false" outlineLevel="0" collapsed="false">
      <c r="A116" s="359" t="s">
        <v>247</v>
      </c>
      <c r="B116" s="359" t="s">
        <v>625</v>
      </c>
      <c r="C116" s="360" t="s">
        <v>626</v>
      </c>
      <c r="D116" s="360" t="s">
        <v>250</v>
      </c>
      <c r="E116" s="360" t="s">
        <v>627</v>
      </c>
      <c r="F116" s="360" t="s">
        <v>628</v>
      </c>
    </row>
    <row r="117" customFormat="false" ht="9.75" hidden="false" customHeight="false" outlineLevel="0" collapsed="false">
      <c r="A117" s="359" t="s">
        <v>247</v>
      </c>
      <c r="B117" s="359" t="s">
        <v>629</v>
      </c>
      <c r="C117" s="360" t="s">
        <v>630</v>
      </c>
      <c r="D117" s="360" t="s">
        <v>250</v>
      </c>
      <c r="E117" s="360" t="s">
        <v>270</v>
      </c>
      <c r="F117" s="360" t="s">
        <v>631</v>
      </c>
    </row>
    <row r="118" customFormat="false" ht="9.75" hidden="false" customHeight="false" outlineLevel="0" collapsed="false">
      <c r="A118" s="359" t="s">
        <v>247</v>
      </c>
      <c r="B118" s="359" t="s">
        <v>632</v>
      </c>
      <c r="C118" s="360" t="s">
        <v>633</v>
      </c>
      <c r="D118" s="360" t="s">
        <v>250</v>
      </c>
      <c r="E118" s="360" t="s">
        <v>385</v>
      </c>
      <c r="F118" s="360" t="s">
        <v>634</v>
      </c>
    </row>
    <row r="119" customFormat="false" ht="9.75" hidden="false" customHeight="false" outlineLevel="0" collapsed="false">
      <c r="A119" s="359" t="s">
        <v>247</v>
      </c>
      <c r="B119" s="359" t="s">
        <v>635</v>
      </c>
      <c r="C119" s="360" t="s">
        <v>636</v>
      </c>
      <c r="D119" s="360" t="s">
        <v>250</v>
      </c>
      <c r="E119" s="360" t="s">
        <v>259</v>
      </c>
      <c r="F119" s="360" t="s">
        <v>637</v>
      </c>
    </row>
    <row r="120" customFormat="false" ht="9.75" hidden="false" customHeight="false" outlineLevel="0" collapsed="false">
      <c r="A120" s="359" t="s">
        <v>247</v>
      </c>
      <c r="B120" s="359" t="s">
        <v>638</v>
      </c>
      <c r="C120" s="360" t="s">
        <v>639</v>
      </c>
      <c r="D120" s="360" t="s">
        <v>250</v>
      </c>
      <c r="E120" s="360" t="s">
        <v>259</v>
      </c>
      <c r="F120" s="360" t="s">
        <v>640</v>
      </c>
    </row>
    <row r="121" customFormat="false" ht="9.75" hidden="false" customHeight="false" outlineLevel="0" collapsed="false">
      <c r="A121" s="359" t="s">
        <v>247</v>
      </c>
      <c r="B121" s="359" t="s">
        <v>641</v>
      </c>
      <c r="C121" s="360" t="s">
        <v>642</v>
      </c>
      <c r="D121" s="360" t="s">
        <v>250</v>
      </c>
      <c r="E121" s="360" t="s">
        <v>643</v>
      </c>
      <c r="F121" s="360" t="s">
        <v>644</v>
      </c>
    </row>
    <row r="122" customFormat="false" ht="9.75" hidden="false" customHeight="false" outlineLevel="0" collapsed="false">
      <c r="A122" s="359" t="s">
        <v>247</v>
      </c>
      <c r="B122" s="359" t="s">
        <v>645</v>
      </c>
      <c r="C122" s="360" t="s">
        <v>646</v>
      </c>
      <c r="D122" s="360" t="s">
        <v>250</v>
      </c>
      <c r="E122" s="360" t="s">
        <v>274</v>
      </c>
      <c r="F122" s="360" t="s">
        <v>647</v>
      </c>
    </row>
    <row r="123" customFormat="false" ht="9.75" hidden="false" customHeight="false" outlineLevel="0" collapsed="false">
      <c r="A123" s="359" t="s">
        <v>247</v>
      </c>
      <c r="B123" s="359" t="s">
        <v>648</v>
      </c>
      <c r="C123" s="360" t="s">
        <v>649</v>
      </c>
      <c r="D123" s="360" t="s">
        <v>250</v>
      </c>
      <c r="E123" s="360" t="s">
        <v>255</v>
      </c>
      <c r="F123" s="360" t="s">
        <v>650</v>
      </c>
    </row>
    <row r="124" customFormat="false" ht="9.75" hidden="false" customHeight="false" outlineLevel="0" collapsed="false">
      <c r="A124" s="359" t="s">
        <v>247</v>
      </c>
      <c r="B124" s="359" t="s">
        <v>651</v>
      </c>
      <c r="C124" s="360" t="s">
        <v>652</v>
      </c>
      <c r="D124" s="360" t="s">
        <v>250</v>
      </c>
      <c r="E124" s="360" t="s">
        <v>653</v>
      </c>
      <c r="F124" s="360" t="s">
        <v>654</v>
      </c>
    </row>
    <row r="125" customFormat="false" ht="9.75" hidden="false" customHeight="false" outlineLevel="0" collapsed="false">
      <c r="A125" s="359" t="s">
        <v>247</v>
      </c>
      <c r="B125" s="359" t="s">
        <v>655</v>
      </c>
      <c r="C125" s="360" t="s">
        <v>656</v>
      </c>
      <c r="D125" s="360" t="s">
        <v>250</v>
      </c>
      <c r="E125" s="360" t="s">
        <v>274</v>
      </c>
      <c r="F125" s="360" t="s">
        <v>657</v>
      </c>
    </row>
    <row r="126" customFormat="false" ht="9.75" hidden="false" customHeight="false" outlineLevel="0" collapsed="false">
      <c r="A126" s="359" t="s">
        <v>247</v>
      </c>
      <c r="B126" s="359" t="s">
        <v>658</v>
      </c>
      <c r="C126" s="360" t="s">
        <v>659</v>
      </c>
      <c r="D126" s="360" t="s">
        <v>250</v>
      </c>
      <c r="E126" s="360" t="s">
        <v>660</v>
      </c>
      <c r="F126" s="360" t="s">
        <v>661</v>
      </c>
    </row>
    <row r="127" customFormat="false" ht="9.75" hidden="false" customHeight="false" outlineLevel="0" collapsed="false">
      <c r="A127" s="359" t="s">
        <v>247</v>
      </c>
      <c r="B127" s="359" t="s">
        <v>662</v>
      </c>
      <c r="C127" s="360" t="s">
        <v>663</v>
      </c>
      <c r="D127" s="360" t="s">
        <v>250</v>
      </c>
      <c r="E127" s="360" t="s">
        <v>270</v>
      </c>
      <c r="F127" s="360" t="s">
        <v>664</v>
      </c>
    </row>
    <row r="128" customFormat="false" ht="9.75" hidden="false" customHeight="false" outlineLevel="0" collapsed="false">
      <c r="A128" s="359" t="s">
        <v>247</v>
      </c>
      <c r="B128" s="359" t="s">
        <v>665</v>
      </c>
      <c r="C128" s="360" t="s">
        <v>666</v>
      </c>
      <c r="D128" s="360" t="s">
        <v>250</v>
      </c>
      <c r="E128" s="360" t="s">
        <v>270</v>
      </c>
      <c r="F128" s="360" t="s">
        <v>667</v>
      </c>
    </row>
    <row r="129" customFormat="false" ht="9.75" hidden="false" customHeight="false" outlineLevel="0" collapsed="false">
      <c r="A129" s="359" t="s">
        <v>247</v>
      </c>
      <c r="B129" s="359" t="s">
        <v>668</v>
      </c>
      <c r="C129" s="360" t="s">
        <v>669</v>
      </c>
      <c r="D129" s="360" t="s">
        <v>250</v>
      </c>
      <c r="E129" s="360" t="s">
        <v>670</v>
      </c>
      <c r="F129" s="360" t="s">
        <v>671</v>
      </c>
    </row>
    <row r="130" customFormat="false" ht="9.75" hidden="false" customHeight="false" outlineLevel="0" collapsed="false">
      <c r="A130" s="359" t="s">
        <v>247</v>
      </c>
      <c r="B130" s="359" t="s">
        <v>672</v>
      </c>
      <c r="C130" s="360" t="s">
        <v>673</v>
      </c>
      <c r="D130" s="360" t="s">
        <v>250</v>
      </c>
      <c r="E130" s="360" t="s">
        <v>282</v>
      </c>
      <c r="F130" s="360" t="s">
        <v>674</v>
      </c>
    </row>
    <row r="131" customFormat="false" ht="9.75" hidden="false" customHeight="false" outlineLevel="0" collapsed="false">
      <c r="A131" s="359" t="s">
        <v>247</v>
      </c>
      <c r="B131" s="359" t="s">
        <v>675</v>
      </c>
      <c r="C131" s="360" t="s">
        <v>676</v>
      </c>
      <c r="D131" s="360" t="s">
        <v>250</v>
      </c>
      <c r="E131" s="360" t="s">
        <v>270</v>
      </c>
      <c r="F131" s="360" t="s">
        <v>677</v>
      </c>
    </row>
    <row r="132" customFormat="false" ht="9.75" hidden="false" customHeight="false" outlineLevel="0" collapsed="false">
      <c r="A132" s="359" t="s">
        <v>247</v>
      </c>
      <c r="B132" s="359" t="s">
        <v>678</v>
      </c>
      <c r="C132" s="360" t="s">
        <v>679</v>
      </c>
      <c r="D132" s="360" t="s">
        <v>250</v>
      </c>
      <c r="E132" s="360" t="s">
        <v>259</v>
      </c>
      <c r="F132" s="360" t="s">
        <v>680</v>
      </c>
    </row>
    <row r="133" customFormat="false" ht="9.75" hidden="false" customHeight="false" outlineLevel="0" collapsed="false">
      <c r="A133" s="359" t="s">
        <v>247</v>
      </c>
      <c r="B133" s="359" t="s">
        <v>681</v>
      </c>
      <c r="C133" s="360" t="s">
        <v>682</v>
      </c>
      <c r="D133" s="360" t="s">
        <v>250</v>
      </c>
      <c r="E133" s="360" t="s">
        <v>263</v>
      </c>
      <c r="F133" s="360" t="s">
        <v>683</v>
      </c>
    </row>
    <row r="134" customFormat="false" ht="9.75" hidden="false" customHeight="false" outlineLevel="0" collapsed="false">
      <c r="A134" s="359" t="s">
        <v>247</v>
      </c>
      <c r="B134" s="359" t="s">
        <v>684</v>
      </c>
      <c r="C134" s="360" t="s">
        <v>685</v>
      </c>
      <c r="D134" s="360" t="s">
        <v>250</v>
      </c>
      <c r="E134" s="360" t="s">
        <v>259</v>
      </c>
      <c r="F134" s="360" t="s">
        <v>686</v>
      </c>
    </row>
    <row r="135" customFormat="false" ht="9.75" hidden="false" customHeight="false" outlineLevel="0" collapsed="false">
      <c r="A135" s="359" t="s">
        <v>247</v>
      </c>
      <c r="B135" s="359" t="s">
        <v>687</v>
      </c>
      <c r="C135" s="360" t="s">
        <v>688</v>
      </c>
      <c r="D135" s="360" t="s">
        <v>250</v>
      </c>
      <c r="E135" s="360" t="s">
        <v>274</v>
      </c>
      <c r="F135" s="360" t="s">
        <v>689</v>
      </c>
    </row>
    <row r="136" customFormat="false" ht="9.75" hidden="false" customHeight="false" outlineLevel="0" collapsed="false">
      <c r="A136" s="359" t="s">
        <v>247</v>
      </c>
      <c r="B136" s="359" t="s">
        <v>690</v>
      </c>
      <c r="C136" s="360" t="s">
        <v>691</v>
      </c>
      <c r="D136" s="360" t="s">
        <v>250</v>
      </c>
      <c r="E136" s="360" t="s">
        <v>270</v>
      </c>
      <c r="F136" s="360" t="s">
        <v>692</v>
      </c>
    </row>
    <row r="137" customFormat="false" ht="9.75" hidden="false" customHeight="false" outlineLevel="0" collapsed="false">
      <c r="A137" s="359" t="s">
        <v>247</v>
      </c>
      <c r="B137" s="359" t="s">
        <v>693</v>
      </c>
      <c r="C137" s="360" t="s">
        <v>694</v>
      </c>
      <c r="D137" s="360" t="s">
        <v>250</v>
      </c>
      <c r="E137" s="360" t="s">
        <v>270</v>
      </c>
      <c r="F137" s="360" t="s">
        <v>695</v>
      </c>
    </row>
    <row r="138" customFormat="false" ht="9.75" hidden="false" customHeight="false" outlineLevel="0" collapsed="false">
      <c r="A138" s="359" t="s">
        <v>247</v>
      </c>
      <c r="B138" s="359" t="s">
        <v>696</v>
      </c>
      <c r="C138" s="360" t="s">
        <v>697</v>
      </c>
      <c r="D138" s="360" t="s">
        <v>250</v>
      </c>
      <c r="E138" s="360" t="s">
        <v>263</v>
      </c>
      <c r="F138" s="360" t="s">
        <v>698</v>
      </c>
    </row>
    <row r="139" customFormat="false" ht="9.75" hidden="false" customHeight="false" outlineLevel="0" collapsed="false">
      <c r="A139" s="359" t="s">
        <v>247</v>
      </c>
      <c r="B139" s="359" t="s">
        <v>699</v>
      </c>
      <c r="C139" s="360" t="s">
        <v>700</v>
      </c>
      <c r="D139" s="360" t="s">
        <v>250</v>
      </c>
      <c r="E139" s="360" t="s">
        <v>274</v>
      </c>
      <c r="F139" s="360" t="s">
        <v>701</v>
      </c>
    </row>
    <row r="140" customFormat="false" ht="9.75" hidden="false" customHeight="false" outlineLevel="0" collapsed="false">
      <c r="A140" s="359" t="s">
        <v>247</v>
      </c>
      <c r="B140" s="359" t="s">
        <v>702</v>
      </c>
      <c r="C140" s="360" t="s">
        <v>703</v>
      </c>
      <c r="D140" s="360" t="s">
        <v>250</v>
      </c>
      <c r="E140" s="360" t="s">
        <v>704</v>
      </c>
      <c r="F140" s="360" t="s">
        <v>705</v>
      </c>
    </row>
    <row r="141" customFormat="false" ht="9.75" hidden="false" customHeight="false" outlineLevel="0" collapsed="false">
      <c r="A141" s="359" t="s">
        <v>247</v>
      </c>
      <c r="B141" s="359" t="s">
        <v>706</v>
      </c>
      <c r="C141" s="360" t="s">
        <v>707</v>
      </c>
      <c r="D141" s="360" t="s">
        <v>250</v>
      </c>
      <c r="E141" s="360" t="s">
        <v>255</v>
      </c>
      <c r="F141" s="360" t="s">
        <v>708</v>
      </c>
    </row>
    <row r="142" customFormat="false" ht="9.75" hidden="false" customHeight="false" outlineLevel="0" collapsed="false">
      <c r="A142" s="359" t="s">
        <v>247</v>
      </c>
      <c r="B142" s="359" t="s">
        <v>709</v>
      </c>
      <c r="C142" s="360" t="s">
        <v>710</v>
      </c>
      <c r="D142" s="360" t="s">
        <v>250</v>
      </c>
      <c r="E142" s="360" t="s">
        <v>274</v>
      </c>
      <c r="F142" s="360" t="s">
        <v>711</v>
      </c>
    </row>
    <row r="143" customFormat="false" ht="9.75" hidden="false" customHeight="false" outlineLevel="0" collapsed="false">
      <c r="A143" s="359" t="s">
        <v>247</v>
      </c>
      <c r="B143" s="359" t="s">
        <v>712</v>
      </c>
      <c r="C143" s="360" t="s">
        <v>713</v>
      </c>
      <c r="D143" s="360" t="s">
        <v>250</v>
      </c>
      <c r="E143" s="360" t="s">
        <v>255</v>
      </c>
      <c r="F143" s="360" t="s">
        <v>714</v>
      </c>
    </row>
    <row r="144" customFormat="false" ht="9.75" hidden="false" customHeight="false" outlineLevel="0" collapsed="false">
      <c r="A144" s="359" t="s">
        <v>247</v>
      </c>
      <c r="B144" s="359" t="s">
        <v>715</v>
      </c>
      <c r="C144" s="360" t="s">
        <v>716</v>
      </c>
      <c r="D144" s="360" t="s">
        <v>250</v>
      </c>
      <c r="E144" s="360" t="s">
        <v>717</v>
      </c>
      <c r="F144" s="360" t="s">
        <v>718</v>
      </c>
    </row>
    <row r="145" customFormat="false" ht="9.75" hidden="false" customHeight="false" outlineLevel="0" collapsed="false">
      <c r="A145" s="359" t="s">
        <v>247</v>
      </c>
      <c r="B145" s="359" t="s">
        <v>719</v>
      </c>
      <c r="C145" s="360" t="s">
        <v>720</v>
      </c>
      <c r="D145" s="360" t="s">
        <v>250</v>
      </c>
      <c r="E145" s="360" t="s">
        <v>282</v>
      </c>
      <c r="F145" s="360" t="s">
        <v>721</v>
      </c>
    </row>
    <row r="146" customFormat="false" ht="9.75" hidden="false" customHeight="false" outlineLevel="0" collapsed="false">
      <c r="A146" s="359" t="s">
        <v>247</v>
      </c>
      <c r="B146" s="359" t="s">
        <v>722</v>
      </c>
      <c r="C146" s="360" t="s">
        <v>723</v>
      </c>
      <c r="D146" s="360" t="s">
        <v>250</v>
      </c>
      <c r="E146" s="360" t="s">
        <v>255</v>
      </c>
      <c r="F146" s="360" t="s">
        <v>724</v>
      </c>
    </row>
    <row r="147" customFormat="false" ht="9.75" hidden="false" customHeight="false" outlineLevel="0" collapsed="false">
      <c r="A147" s="359" t="s">
        <v>247</v>
      </c>
      <c r="B147" s="359" t="s">
        <v>725</v>
      </c>
      <c r="C147" s="360" t="s">
        <v>726</v>
      </c>
      <c r="D147" s="360" t="s">
        <v>250</v>
      </c>
      <c r="E147" s="360" t="s">
        <v>727</v>
      </c>
      <c r="F147" s="360" t="s">
        <v>728</v>
      </c>
    </row>
    <row r="148" customFormat="false" ht="9.75" hidden="false" customHeight="false" outlineLevel="0" collapsed="false">
      <c r="A148" s="359" t="s">
        <v>247</v>
      </c>
      <c r="B148" s="359" t="s">
        <v>729</v>
      </c>
      <c r="C148" s="360" t="s">
        <v>730</v>
      </c>
      <c r="D148" s="360" t="s">
        <v>250</v>
      </c>
      <c r="E148" s="360" t="s">
        <v>385</v>
      </c>
      <c r="F148" s="360" t="s">
        <v>731</v>
      </c>
    </row>
    <row r="149" customFormat="false" ht="9.75" hidden="false" customHeight="false" outlineLevel="0" collapsed="false">
      <c r="A149" s="359" t="s">
        <v>247</v>
      </c>
      <c r="B149" s="359" t="s">
        <v>732</v>
      </c>
      <c r="C149" s="360" t="s">
        <v>733</v>
      </c>
      <c r="D149" s="360" t="s">
        <v>250</v>
      </c>
      <c r="E149" s="360" t="s">
        <v>734</v>
      </c>
      <c r="F149" s="360" t="s">
        <v>735</v>
      </c>
    </row>
    <row r="150" customFormat="false" ht="9.75" hidden="false" customHeight="false" outlineLevel="0" collapsed="false">
      <c r="A150" s="359" t="s">
        <v>247</v>
      </c>
      <c r="B150" s="359" t="s">
        <v>736</v>
      </c>
      <c r="C150" s="360" t="s">
        <v>737</v>
      </c>
      <c r="D150" s="360" t="s">
        <v>250</v>
      </c>
      <c r="E150" s="360" t="s">
        <v>385</v>
      </c>
      <c r="F150" s="360" t="s">
        <v>738</v>
      </c>
    </row>
    <row r="151" customFormat="false" ht="9.75" hidden="false" customHeight="false" outlineLevel="0" collapsed="false">
      <c r="A151" s="359" t="s">
        <v>247</v>
      </c>
      <c r="B151" s="359" t="s">
        <v>739</v>
      </c>
      <c r="C151" s="360" t="s">
        <v>740</v>
      </c>
      <c r="D151" s="360" t="s">
        <v>250</v>
      </c>
      <c r="E151" s="360" t="s">
        <v>263</v>
      </c>
      <c r="F151" s="360" t="s">
        <v>741</v>
      </c>
    </row>
    <row r="152" customFormat="false" ht="9.75" hidden="false" customHeight="false" outlineLevel="0" collapsed="false">
      <c r="A152" s="359" t="s">
        <v>247</v>
      </c>
      <c r="B152" s="359" t="s">
        <v>742</v>
      </c>
      <c r="C152" s="360" t="s">
        <v>743</v>
      </c>
      <c r="D152" s="360" t="s">
        <v>250</v>
      </c>
      <c r="E152" s="360" t="s">
        <v>274</v>
      </c>
      <c r="F152" s="360" t="s">
        <v>744</v>
      </c>
    </row>
    <row r="153" customFormat="false" ht="9.75" hidden="false" customHeight="false" outlineLevel="0" collapsed="false">
      <c r="A153" s="359" t="s">
        <v>247</v>
      </c>
      <c r="B153" s="359" t="s">
        <v>745</v>
      </c>
      <c r="C153" s="360" t="s">
        <v>746</v>
      </c>
      <c r="D153" s="360" t="s">
        <v>250</v>
      </c>
      <c r="E153" s="360" t="s">
        <v>259</v>
      </c>
      <c r="F153" s="360" t="s">
        <v>747</v>
      </c>
    </row>
    <row r="154" customFormat="false" ht="9.75" hidden="false" customHeight="false" outlineLevel="0" collapsed="false">
      <c r="A154" s="359" t="s">
        <v>247</v>
      </c>
      <c r="B154" s="359" t="s">
        <v>748</v>
      </c>
      <c r="C154" s="360" t="s">
        <v>749</v>
      </c>
      <c r="D154" s="360" t="s">
        <v>250</v>
      </c>
      <c r="E154" s="360" t="s">
        <v>282</v>
      </c>
      <c r="F154" s="360" t="s">
        <v>750</v>
      </c>
    </row>
    <row r="155" customFormat="false" ht="9.75" hidden="false" customHeight="false" outlineLevel="0" collapsed="false">
      <c r="A155" s="359" t="s">
        <v>247</v>
      </c>
      <c r="B155" s="359" t="s">
        <v>751</v>
      </c>
      <c r="C155" s="360" t="s">
        <v>752</v>
      </c>
      <c r="D155" s="360" t="s">
        <v>250</v>
      </c>
      <c r="E155" s="360" t="s">
        <v>753</v>
      </c>
      <c r="F155" s="360" t="s">
        <v>754</v>
      </c>
    </row>
    <row r="156" customFormat="false" ht="9.75" hidden="false" customHeight="false" outlineLevel="0" collapsed="false">
      <c r="A156" s="359" t="s">
        <v>247</v>
      </c>
      <c r="B156" s="359" t="s">
        <v>755</v>
      </c>
      <c r="C156" s="360" t="s">
        <v>756</v>
      </c>
      <c r="D156" s="360" t="s">
        <v>250</v>
      </c>
      <c r="E156" s="360" t="s">
        <v>259</v>
      </c>
      <c r="F156" s="360" t="s">
        <v>757</v>
      </c>
    </row>
    <row r="157" customFormat="false" ht="9.75" hidden="false" customHeight="false" outlineLevel="0" collapsed="false">
      <c r="A157" s="359" t="s">
        <v>247</v>
      </c>
      <c r="B157" s="359" t="s">
        <v>758</v>
      </c>
      <c r="C157" s="360" t="s">
        <v>759</v>
      </c>
      <c r="D157" s="360" t="s">
        <v>250</v>
      </c>
      <c r="E157" s="360" t="s">
        <v>760</v>
      </c>
      <c r="F157" s="360" t="s">
        <v>761</v>
      </c>
    </row>
    <row r="158" customFormat="false" ht="9.75" hidden="false" customHeight="false" outlineLevel="0" collapsed="false">
      <c r="A158" s="359" t="s">
        <v>247</v>
      </c>
      <c r="B158" s="359" t="s">
        <v>762</v>
      </c>
      <c r="C158" s="360" t="s">
        <v>763</v>
      </c>
      <c r="D158" s="360" t="s">
        <v>250</v>
      </c>
      <c r="E158" s="360" t="s">
        <v>385</v>
      </c>
      <c r="F158" s="360" t="s">
        <v>764</v>
      </c>
    </row>
    <row r="159" customFormat="false" ht="9.75" hidden="false" customHeight="false" outlineLevel="0" collapsed="false">
      <c r="A159" s="359" t="s">
        <v>247</v>
      </c>
      <c r="B159" s="359" t="s">
        <v>765</v>
      </c>
      <c r="C159" s="360" t="s">
        <v>766</v>
      </c>
      <c r="D159" s="360" t="s">
        <v>250</v>
      </c>
      <c r="E159" s="360" t="s">
        <v>282</v>
      </c>
      <c r="F159" s="360" t="s">
        <v>767</v>
      </c>
    </row>
    <row r="160" customFormat="false" ht="9.75" hidden="false" customHeight="false" outlineLevel="0" collapsed="false">
      <c r="A160" s="359" t="s">
        <v>247</v>
      </c>
      <c r="B160" s="359" t="s">
        <v>768</v>
      </c>
      <c r="C160" s="360" t="s">
        <v>769</v>
      </c>
      <c r="D160" s="360" t="s">
        <v>250</v>
      </c>
      <c r="E160" s="360" t="s">
        <v>378</v>
      </c>
      <c r="F160" s="360" t="s">
        <v>770</v>
      </c>
    </row>
    <row r="161" customFormat="false" ht="9.75" hidden="false" customHeight="false" outlineLevel="0" collapsed="false">
      <c r="A161" s="359" t="s">
        <v>247</v>
      </c>
      <c r="B161" s="359" t="s">
        <v>771</v>
      </c>
      <c r="C161" s="360" t="s">
        <v>772</v>
      </c>
      <c r="D161" s="360" t="s">
        <v>250</v>
      </c>
      <c r="E161" s="360" t="s">
        <v>773</v>
      </c>
      <c r="F161" s="360" t="s">
        <v>774</v>
      </c>
    </row>
    <row r="162" customFormat="false" ht="9.75" hidden="false" customHeight="false" outlineLevel="0" collapsed="false">
      <c r="A162" s="359" t="s">
        <v>247</v>
      </c>
      <c r="B162" s="359" t="s">
        <v>775</v>
      </c>
      <c r="C162" s="360" t="s">
        <v>776</v>
      </c>
      <c r="D162" s="360" t="s">
        <v>250</v>
      </c>
      <c r="E162" s="360" t="s">
        <v>777</v>
      </c>
      <c r="F162" s="360" t="s">
        <v>778</v>
      </c>
    </row>
    <row r="163" customFormat="false" ht="9.75" hidden="false" customHeight="false" outlineLevel="0" collapsed="false">
      <c r="A163" s="359" t="s">
        <v>247</v>
      </c>
      <c r="B163" s="359" t="s">
        <v>779</v>
      </c>
      <c r="C163" s="360" t="s">
        <v>780</v>
      </c>
      <c r="D163" s="360" t="s">
        <v>250</v>
      </c>
      <c r="E163" s="360" t="s">
        <v>282</v>
      </c>
      <c r="F163" s="360" t="s">
        <v>781</v>
      </c>
    </row>
    <row r="164" customFormat="false" ht="9.75" hidden="false" customHeight="false" outlineLevel="0" collapsed="false">
      <c r="A164" s="359" t="s">
        <v>247</v>
      </c>
      <c r="B164" s="359" t="s">
        <v>782</v>
      </c>
      <c r="C164" s="360" t="s">
        <v>783</v>
      </c>
      <c r="D164" s="360" t="s">
        <v>250</v>
      </c>
      <c r="E164" s="360" t="s">
        <v>282</v>
      </c>
      <c r="F164" s="360" t="s">
        <v>784</v>
      </c>
    </row>
    <row r="165" customFormat="false" ht="9.75" hidden="false" customHeight="false" outlineLevel="0" collapsed="false">
      <c r="A165" s="359" t="s">
        <v>247</v>
      </c>
      <c r="B165" s="359" t="s">
        <v>785</v>
      </c>
      <c r="C165" s="360" t="s">
        <v>786</v>
      </c>
      <c r="D165" s="360" t="s">
        <v>250</v>
      </c>
      <c r="E165" s="360" t="s">
        <v>787</v>
      </c>
      <c r="F165" s="360" t="s">
        <v>788</v>
      </c>
    </row>
    <row r="166" customFormat="false" ht="9.75" hidden="false" customHeight="false" outlineLevel="0" collapsed="false">
      <c r="A166" s="359" t="s">
        <v>247</v>
      </c>
      <c r="B166" s="359" t="s">
        <v>789</v>
      </c>
      <c r="C166" s="360" t="s">
        <v>790</v>
      </c>
      <c r="D166" s="360" t="s">
        <v>250</v>
      </c>
      <c r="E166" s="360" t="s">
        <v>274</v>
      </c>
      <c r="F166" s="360" t="s">
        <v>791</v>
      </c>
    </row>
    <row r="167" customFormat="false" ht="9.75" hidden="false" customHeight="false" outlineLevel="0" collapsed="false">
      <c r="A167" s="359" t="s">
        <v>247</v>
      </c>
      <c r="B167" s="359" t="s">
        <v>792</v>
      </c>
      <c r="C167" s="360" t="s">
        <v>793</v>
      </c>
      <c r="D167" s="360" t="s">
        <v>250</v>
      </c>
      <c r="E167" s="360" t="s">
        <v>794</v>
      </c>
      <c r="F167" s="360" t="s">
        <v>795</v>
      </c>
    </row>
    <row r="168" customFormat="false" ht="9.75" hidden="false" customHeight="false" outlineLevel="0" collapsed="false">
      <c r="A168" s="359" t="s">
        <v>247</v>
      </c>
      <c r="B168" s="359" t="s">
        <v>796</v>
      </c>
      <c r="C168" s="360" t="s">
        <v>797</v>
      </c>
      <c r="D168" s="360" t="s">
        <v>250</v>
      </c>
      <c r="E168" s="360" t="s">
        <v>263</v>
      </c>
      <c r="F168" s="360" t="s">
        <v>798</v>
      </c>
    </row>
    <row r="169" customFormat="false" ht="9.75" hidden="false" customHeight="false" outlineLevel="0" collapsed="false">
      <c r="A169" s="359" t="s">
        <v>247</v>
      </c>
      <c r="B169" s="359" t="s">
        <v>799</v>
      </c>
      <c r="C169" s="360" t="s">
        <v>800</v>
      </c>
      <c r="D169" s="360" t="s">
        <v>250</v>
      </c>
      <c r="E169" s="360" t="s">
        <v>255</v>
      </c>
      <c r="F169" s="360" t="s">
        <v>801</v>
      </c>
    </row>
    <row r="170" customFormat="false" ht="9.75" hidden="false" customHeight="false" outlineLevel="0" collapsed="false">
      <c r="A170" s="359" t="s">
        <v>247</v>
      </c>
      <c r="B170" s="359" t="s">
        <v>802</v>
      </c>
      <c r="C170" s="360" t="s">
        <v>803</v>
      </c>
      <c r="D170" s="360" t="s">
        <v>250</v>
      </c>
      <c r="E170" s="360" t="s">
        <v>385</v>
      </c>
      <c r="F170" s="360" t="s">
        <v>804</v>
      </c>
    </row>
    <row r="171" customFormat="false" ht="9.75" hidden="false" customHeight="false" outlineLevel="0" collapsed="false">
      <c r="A171" s="359" t="s">
        <v>247</v>
      </c>
      <c r="B171" s="359" t="s">
        <v>805</v>
      </c>
      <c r="C171" s="360" t="s">
        <v>806</v>
      </c>
      <c r="D171" s="360" t="s">
        <v>250</v>
      </c>
      <c r="E171" s="360" t="s">
        <v>274</v>
      </c>
      <c r="F171" s="360" t="s">
        <v>807</v>
      </c>
    </row>
    <row r="172" customFormat="false" ht="9.75" hidden="false" customHeight="false" outlineLevel="0" collapsed="false">
      <c r="A172" s="359" t="s">
        <v>247</v>
      </c>
      <c r="B172" s="359" t="s">
        <v>808</v>
      </c>
      <c r="C172" s="360" t="s">
        <v>809</v>
      </c>
      <c r="D172" s="360" t="s">
        <v>250</v>
      </c>
      <c r="E172" s="360" t="s">
        <v>810</v>
      </c>
      <c r="F172" s="360" t="s">
        <v>811</v>
      </c>
    </row>
    <row r="173" customFormat="false" ht="9.75" hidden="false" customHeight="false" outlineLevel="0" collapsed="false">
      <c r="A173" s="359" t="s">
        <v>247</v>
      </c>
      <c r="B173" s="359" t="s">
        <v>812</v>
      </c>
      <c r="C173" s="360" t="s">
        <v>813</v>
      </c>
      <c r="D173" s="360" t="s">
        <v>250</v>
      </c>
      <c r="E173" s="360" t="s">
        <v>263</v>
      </c>
      <c r="F173" s="360" t="s">
        <v>256</v>
      </c>
    </row>
    <row r="174" customFormat="false" ht="9.75" hidden="false" customHeight="false" outlineLevel="0" collapsed="false">
      <c r="A174" s="359" t="s">
        <v>247</v>
      </c>
      <c r="B174" s="359" t="s">
        <v>814</v>
      </c>
      <c r="C174" s="360" t="s">
        <v>815</v>
      </c>
      <c r="D174" s="360" t="s">
        <v>250</v>
      </c>
      <c r="E174" s="360" t="s">
        <v>255</v>
      </c>
      <c r="F174" s="360" t="s">
        <v>816</v>
      </c>
    </row>
    <row r="175" customFormat="false" ht="9.75" hidden="false" customHeight="false" outlineLevel="0" collapsed="false">
      <c r="A175" s="359" t="s">
        <v>247</v>
      </c>
      <c r="B175" s="359" t="s">
        <v>817</v>
      </c>
      <c r="C175" s="360" t="s">
        <v>818</v>
      </c>
      <c r="D175" s="360" t="s">
        <v>250</v>
      </c>
      <c r="E175" s="360" t="s">
        <v>270</v>
      </c>
      <c r="F175" s="360" t="s">
        <v>819</v>
      </c>
    </row>
    <row r="176" customFormat="false" ht="9.75" hidden="false" customHeight="false" outlineLevel="0" collapsed="false">
      <c r="A176" s="359" t="s">
        <v>247</v>
      </c>
      <c r="B176" s="359" t="s">
        <v>820</v>
      </c>
      <c r="C176" s="360" t="s">
        <v>821</v>
      </c>
      <c r="D176" s="360" t="s">
        <v>250</v>
      </c>
      <c r="E176" s="360" t="s">
        <v>822</v>
      </c>
      <c r="F176" s="360" t="s">
        <v>823</v>
      </c>
    </row>
    <row r="177" customFormat="false" ht="9.75" hidden="false" customHeight="false" outlineLevel="0" collapsed="false">
      <c r="A177" s="359" t="s">
        <v>247</v>
      </c>
      <c r="B177" s="359" t="s">
        <v>824</v>
      </c>
      <c r="C177" s="360" t="s">
        <v>825</v>
      </c>
      <c r="D177" s="360" t="s">
        <v>250</v>
      </c>
      <c r="E177" s="360" t="s">
        <v>274</v>
      </c>
      <c r="F177" s="360" t="s">
        <v>826</v>
      </c>
    </row>
    <row r="178" customFormat="false" ht="9.75" hidden="false" customHeight="false" outlineLevel="0" collapsed="false">
      <c r="A178" s="359" t="s">
        <v>247</v>
      </c>
      <c r="B178" s="359" t="s">
        <v>827</v>
      </c>
      <c r="C178" s="360" t="s">
        <v>828</v>
      </c>
      <c r="D178" s="360" t="s">
        <v>250</v>
      </c>
      <c r="E178" s="360" t="s">
        <v>263</v>
      </c>
      <c r="F178" s="360" t="s">
        <v>829</v>
      </c>
    </row>
    <row r="179" customFormat="false" ht="9.75" hidden="false" customHeight="false" outlineLevel="0" collapsed="false">
      <c r="A179" s="359" t="s">
        <v>247</v>
      </c>
      <c r="B179" s="359" t="s">
        <v>830</v>
      </c>
      <c r="C179" s="360" t="s">
        <v>831</v>
      </c>
      <c r="D179" s="360" t="s">
        <v>250</v>
      </c>
      <c r="E179" s="360" t="s">
        <v>255</v>
      </c>
      <c r="F179" s="360" t="s">
        <v>832</v>
      </c>
    </row>
    <row r="180" customFormat="false" ht="9.75" hidden="false" customHeight="false" outlineLevel="0" collapsed="false">
      <c r="A180" s="359" t="s">
        <v>247</v>
      </c>
      <c r="B180" s="359" t="s">
        <v>833</v>
      </c>
      <c r="C180" s="360" t="s">
        <v>834</v>
      </c>
      <c r="D180" s="360" t="s">
        <v>250</v>
      </c>
      <c r="E180" s="360" t="s">
        <v>263</v>
      </c>
      <c r="F180" s="360" t="s">
        <v>835</v>
      </c>
    </row>
    <row r="181" customFormat="false" ht="9.75" hidden="false" customHeight="false" outlineLevel="0" collapsed="false">
      <c r="A181" s="359" t="s">
        <v>247</v>
      </c>
      <c r="B181" s="359" t="s">
        <v>836</v>
      </c>
      <c r="C181" s="360" t="s">
        <v>837</v>
      </c>
      <c r="D181" s="360" t="s">
        <v>250</v>
      </c>
      <c r="E181" s="360" t="s">
        <v>282</v>
      </c>
      <c r="F181" s="360" t="s">
        <v>838</v>
      </c>
    </row>
    <row r="182" customFormat="false" ht="9.75" hidden="false" customHeight="false" outlineLevel="0" collapsed="false">
      <c r="A182" s="359" t="s">
        <v>247</v>
      </c>
      <c r="B182" s="359" t="s">
        <v>839</v>
      </c>
      <c r="C182" s="360" t="s">
        <v>840</v>
      </c>
      <c r="D182" s="360" t="s">
        <v>250</v>
      </c>
      <c r="E182" s="360" t="s">
        <v>841</v>
      </c>
      <c r="F182" s="360" t="s">
        <v>842</v>
      </c>
    </row>
    <row r="183" customFormat="false" ht="9.75" hidden="false" customHeight="false" outlineLevel="0" collapsed="false">
      <c r="A183" s="359" t="s">
        <v>247</v>
      </c>
      <c r="B183" s="359" t="s">
        <v>843</v>
      </c>
      <c r="C183" s="360" t="s">
        <v>844</v>
      </c>
      <c r="D183" s="360" t="s">
        <v>250</v>
      </c>
      <c r="E183" s="360" t="s">
        <v>274</v>
      </c>
      <c r="F183" s="360" t="s">
        <v>845</v>
      </c>
    </row>
    <row r="184" customFormat="false" ht="9.75" hidden="false" customHeight="false" outlineLevel="0" collapsed="false">
      <c r="A184" s="359" t="s">
        <v>247</v>
      </c>
      <c r="B184" s="359" t="s">
        <v>846</v>
      </c>
      <c r="C184" s="360" t="s">
        <v>847</v>
      </c>
      <c r="D184" s="360" t="s">
        <v>250</v>
      </c>
      <c r="E184" s="360" t="s">
        <v>282</v>
      </c>
      <c r="F184" s="360" t="s">
        <v>848</v>
      </c>
    </row>
    <row r="185" customFormat="false" ht="9.75" hidden="false" customHeight="false" outlineLevel="0" collapsed="false">
      <c r="A185" s="359" t="s">
        <v>247</v>
      </c>
      <c r="B185" s="359" t="s">
        <v>849</v>
      </c>
      <c r="C185" s="360" t="s">
        <v>850</v>
      </c>
      <c r="D185" s="360" t="s">
        <v>250</v>
      </c>
      <c r="E185" s="360" t="s">
        <v>851</v>
      </c>
      <c r="F185" s="360" t="s">
        <v>852</v>
      </c>
    </row>
    <row r="186" customFormat="false" ht="9.75" hidden="false" customHeight="false" outlineLevel="0" collapsed="false">
      <c r="A186" s="359" t="s">
        <v>247</v>
      </c>
      <c r="B186" s="359" t="s">
        <v>853</v>
      </c>
      <c r="C186" s="360" t="s">
        <v>854</v>
      </c>
      <c r="D186" s="360" t="s">
        <v>250</v>
      </c>
      <c r="E186" s="360" t="s">
        <v>263</v>
      </c>
      <c r="F186" s="360" t="s">
        <v>855</v>
      </c>
    </row>
    <row r="187" customFormat="false" ht="9.75" hidden="false" customHeight="false" outlineLevel="0" collapsed="false">
      <c r="A187" s="359" t="s">
        <v>247</v>
      </c>
      <c r="B187" s="359" t="s">
        <v>856</v>
      </c>
      <c r="C187" s="360" t="s">
        <v>857</v>
      </c>
      <c r="D187" s="360" t="s">
        <v>250</v>
      </c>
      <c r="E187" s="360" t="s">
        <v>255</v>
      </c>
      <c r="F187" s="360" t="s">
        <v>858</v>
      </c>
    </row>
    <row r="188" customFormat="false" ht="9.75" hidden="false" customHeight="false" outlineLevel="0" collapsed="false">
      <c r="A188" s="359" t="s">
        <v>247</v>
      </c>
      <c r="B188" s="359" t="s">
        <v>859</v>
      </c>
      <c r="C188" s="360" t="s">
        <v>860</v>
      </c>
      <c r="D188" s="360" t="s">
        <v>250</v>
      </c>
      <c r="E188" s="360" t="s">
        <v>274</v>
      </c>
      <c r="F188" s="360" t="s">
        <v>861</v>
      </c>
    </row>
    <row r="189" customFormat="false" ht="9.75" hidden="false" customHeight="false" outlineLevel="0" collapsed="false">
      <c r="A189" s="359" t="s">
        <v>247</v>
      </c>
      <c r="B189" s="359" t="s">
        <v>862</v>
      </c>
      <c r="C189" s="360" t="s">
        <v>863</v>
      </c>
      <c r="D189" s="360" t="s">
        <v>250</v>
      </c>
      <c r="E189" s="360" t="s">
        <v>259</v>
      </c>
      <c r="F189" s="360" t="s">
        <v>864</v>
      </c>
    </row>
    <row r="190" customFormat="false" ht="9.75" hidden="false" customHeight="false" outlineLevel="0" collapsed="false">
      <c r="A190" s="359" t="s">
        <v>247</v>
      </c>
      <c r="B190" s="359" t="s">
        <v>865</v>
      </c>
      <c r="C190" s="360" t="s">
        <v>866</v>
      </c>
      <c r="D190" s="360" t="s">
        <v>250</v>
      </c>
      <c r="E190" s="360" t="s">
        <v>867</v>
      </c>
      <c r="F190" s="360" t="s">
        <v>868</v>
      </c>
    </row>
    <row r="191" customFormat="false" ht="9.75" hidden="false" customHeight="false" outlineLevel="0" collapsed="false">
      <c r="A191" s="359" t="s">
        <v>247</v>
      </c>
      <c r="B191" s="359" t="s">
        <v>869</v>
      </c>
      <c r="C191" s="360" t="s">
        <v>870</v>
      </c>
      <c r="D191" s="360" t="s">
        <v>250</v>
      </c>
      <c r="E191" s="360" t="s">
        <v>255</v>
      </c>
      <c r="F191" s="360" t="s">
        <v>871</v>
      </c>
    </row>
    <row r="192" customFormat="false" ht="9.75" hidden="false" customHeight="false" outlineLevel="0" collapsed="false">
      <c r="A192" s="359" t="s">
        <v>247</v>
      </c>
      <c r="B192" s="359" t="s">
        <v>872</v>
      </c>
      <c r="C192" s="360" t="s">
        <v>873</v>
      </c>
      <c r="D192" s="360" t="s">
        <v>250</v>
      </c>
      <c r="E192" s="360" t="s">
        <v>874</v>
      </c>
      <c r="F192" s="360" t="s">
        <v>875</v>
      </c>
    </row>
    <row r="193" customFormat="false" ht="9.75" hidden="false" customHeight="false" outlineLevel="0" collapsed="false">
      <c r="A193" s="359" t="s">
        <v>247</v>
      </c>
      <c r="B193" s="359" t="s">
        <v>876</v>
      </c>
      <c r="C193" s="360" t="s">
        <v>877</v>
      </c>
      <c r="D193" s="360" t="s">
        <v>250</v>
      </c>
      <c r="E193" s="360" t="s">
        <v>878</v>
      </c>
      <c r="F193" s="360" t="s">
        <v>879</v>
      </c>
    </row>
    <row r="194" customFormat="false" ht="9.75" hidden="false" customHeight="false" outlineLevel="0" collapsed="false">
      <c r="A194" s="359" t="s">
        <v>247</v>
      </c>
      <c r="B194" s="359" t="s">
        <v>880</v>
      </c>
      <c r="C194" s="360" t="s">
        <v>881</v>
      </c>
      <c r="D194" s="360" t="s">
        <v>250</v>
      </c>
      <c r="E194" s="360" t="s">
        <v>270</v>
      </c>
      <c r="F194" s="360" t="s">
        <v>882</v>
      </c>
    </row>
    <row r="195" customFormat="false" ht="9.75" hidden="false" customHeight="false" outlineLevel="0" collapsed="false">
      <c r="A195" s="359" t="s">
        <v>247</v>
      </c>
      <c r="B195" s="359" t="s">
        <v>883</v>
      </c>
      <c r="C195" s="360" t="s">
        <v>884</v>
      </c>
      <c r="D195" s="360" t="s">
        <v>250</v>
      </c>
      <c r="E195" s="360" t="s">
        <v>885</v>
      </c>
      <c r="F195" s="360" t="s">
        <v>886</v>
      </c>
    </row>
    <row r="196" customFormat="false" ht="9.75" hidden="false" customHeight="false" outlineLevel="0" collapsed="false">
      <c r="A196" s="359" t="s">
        <v>247</v>
      </c>
      <c r="B196" s="359" t="s">
        <v>887</v>
      </c>
      <c r="C196" s="360" t="s">
        <v>888</v>
      </c>
      <c r="D196" s="360" t="s">
        <v>250</v>
      </c>
      <c r="E196" s="360" t="s">
        <v>255</v>
      </c>
      <c r="F196" s="360" t="s">
        <v>889</v>
      </c>
    </row>
    <row r="197" customFormat="false" ht="9.75" hidden="false" customHeight="false" outlineLevel="0" collapsed="false">
      <c r="A197" s="359" t="s">
        <v>247</v>
      </c>
      <c r="B197" s="359" t="s">
        <v>890</v>
      </c>
      <c r="C197" s="360" t="s">
        <v>891</v>
      </c>
      <c r="D197" s="360" t="s">
        <v>250</v>
      </c>
      <c r="E197" s="360" t="s">
        <v>263</v>
      </c>
      <c r="F197" s="360" t="s">
        <v>892</v>
      </c>
    </row>
    <row r="198" customFormat="false" ht="9.75" hidden="false" customHeight="false" outlineLevel="0" collapsed="false">
      <c r="A198" s="359" t="s">
        <v>247</v>
      </c>
      <c r="B198" s="359" t="s">
        <v>893</v>
      </c>
      <c r="C198" s="360" t="s">
        <v>894</v>
      </c>
      <c r="D198" s="360" t="s">
        <v>250</v>
      </c>
      <c r="E198" s="360" t="s">
        <v>653</v>
      </c>
      <c r="F198" s="360" t="s">
        <v>895</v>
      </c>
    </row>
    <row r="199" customFormat="false" ht="9.75" hidden="false" customHeight="false" outlineLevel="0" collapsed="false">
      <c r="A199" s="359" t="s">
        <v>247</v>
      </c>
      <c r="B199" s="359" t="s">
        <v>896</v>
      </c>
      <c r="C199" s="360" t="s">
        <v>897</v>
      </c>
      <c r="D199" s="360" t="s">
        <v>250</v>
      </c>
      <c r="E199" s="360" t="s">
        <v>851</v>
      </c>
      <c r="F199" s="360" t="s">
        <v>898</v>
      </c>
    </row>
    <row r="200" customFormat="false" ht="9.75" hidden="false" customHeight="false" outlineLevel="0" collapsed="false">
      <c r="A200" s="359" t="s">
        <v>247</v>
      </c>
      <c r="B200" s="359" t="s">
        <v>899</v>
      </c>
      <c r="C200" s="360" t="s">
        <v>900</v>
      </c>
      <c r="D200" s="360" t="s">
        <v>250</v>
      </c>
      <c r="E200" s="360" t="s">
        <v>901</v>
      </c>
      <c r="F200" s="360" t="s">
        <v>902</v>
      </c>
    </row>
    <row r="201" customFormat="false" ht="9.75" hidden="false" customHeight="false" outlineLevel="0" collapsed="false">
      <c r="A201" s="359" t="s">
        <v>247</v>
      </c>
      <c r="B201" s="359" t="s">
        <v>903</v>
      </c>
      <c r="C201" s="360" t="s">
        <v>904</v>
      </c>
      <c r="D201" s="360" t="s">
        <v>250</v>
      </c>
      <c r="E201" s="360" t="s">
        <v>255</v>
      </c>
      <c r="F201" s="360" t="s">
        <v>905</v>
      </c>
    </row>
    <row r="202" customFormat="false" ht="9.75" hidden="false" customHeight="false" outlineLevel="0" collapsed="false">
      <c r="A202" s="359" t="s">
        <v>247</v>
      </c>
      <c r="B202" s="359" t="s">
        <v>906</v>
      </c>
      <c r="C202" s="360" t="s">
        <v>907</v>
      </c>
      <c r="D202" s="360" t="s">
        <v>250</v>
      </c>
      <c r="E202" s="360" t="s">
        <v>255</v>
      </c>
      <c r="F202" s="360" t="s">
        <v>908</v>
      </c>
    </row>
    <row r="203" customFormat="false" ht="9.75" hidden="false" customHeight="false" outlineLevel="0" collapsed="false">
      <c r="A203" s="359" t="s">
        <v>247</v>
      </c>
      <c r="B203" s="359" t="s">
        <v>909</v>
      </c>
      <c r="C203" s="360" t="s">
        <v>910</v>
      </c>
      <c r="D203" s="360" t="s">
        <v>250</v>
      </c>
      <c r="E203" s="360" t="s">
        <v>255</v>
      </c>
      <c r="F203" s="360" t="s">
        <v>911</v>
      </c>
    </row>
    <row r="204" customFormat="false" ht="9.75" hidden="false" customHeight="false" outlineLevel="0" collapsed="false">
      <c r="A204" s="359" t="s">
        <v>247</v>
      </c>
      <c r="B204" s="359" t="s">
        <v>912</v>
      </c>
      <c r="C204" s="360" t="s">
        <v>913</v>
      </c>
      <c r="D204" s="360" t="s">
        <v>250</v>
      </c>
      <c r="E204" s="360" t="s">
        <v>270</v>
      </c>
      <c r="F204" s="360" t="s">
        <v>914</v>
      </c>
    </row>
    <row r="205" customFormat="false" ht="9.75" hidden="false" customHeight="false" outlineLevel="0" collapsed="false">
      <c r="A205" s="359" t="s">
        <v>247</v>
      </c>
      <c r="B205" s="359" t="s">
        <v>915</v>
      </c>
      <c r="C205" s="360" t="s">
        <v>916</v>
      </c>
      <c r="D205" s="360" t="s">
        <v>250</v>
      </c>
      <c r="E205" s="360" t="s">
        <v>917</v>
      </c>
      <c r="F205" s="360" t="s">
        <v>918</v>
      </c>
    </row>
    <row r="206" customFormat="false" ht="9.75" hidden="false" customHeight="false" outlineLevel="0" collapsed="false">
      <c r="A206" s="359" t="s">
        <v>247</v>
      </c>
      <c r="B206" s="359" t="s">
        <v>919</v>
      </c>
      <c r="C206" s="360" t="s">
        <v>920</v>
      </c>
      <c r="D206" s="360" t="s">
        <v>250</v>
      </c>
      <c r="E206" s="360" t="s">
        <v>255</v>
      </c>
      <c r="F206" s="360" t="s">
        <v>921</v>
      </c>
    </row>
    <row r="207" customFormat="false" ht="9.75" hidden="false" customHeight="false" outlineLevel="0" collapsed="false">
      <c r="A207" s="359" t="s">
        <v>247</v>
      </c>
      <c r="B207" s="359" t="s">
        <v>922</v>
      </c>
      <c r="C207" s="360" t="s">
        <v>923</v>
      </c>
      <c r="D207" s="360" t="s">
        <v>250</v>
      </c>
      <c r="E207" s="360" t="s">
        <v>274</v>
      </c>
      <c r="F207" s="360" t="s">
        <v>924</v>
      </c>
    </row>
    <row r="208" customFormat="false" ht="9.75" hidden="false" customHeight="false" outlineLevel="0" collapsed="false">
      <c r="A208" s="359" t="s">
        <v>247</v>
      </c>
      <c r="B208" s="359" t="s">
        <v>925</v>
      </c>
      <c r="C208" s="360" t="s">
        <v>926</v>
      </c>
      <c r="D208" s="360" t="s">
        <v>250</v>
      </c>
      <c r="E208" s="360" t="s">
        <v>274</v>
      </c>
      <c r="F208" s="360" t="s">
        <v>927</v>
      </c>
    </row>
    <row r="209" customFormat="false" ht="9.75" hidden="false" customHeight="false" outlineLevel="0" collapsed="false">
      <c r="A209" s="359" t="s">
        <v>247</v>
      </c>
      <c r="B209" s="359" t="s">
        <v>928</v>
      </c>
      <c r="C209" s="360" t="s">
        <v>929</v>
      </c>
      <c r="D209" s="360" t="s">
        <v>250</v>
      </c>
      <c r="E209" s="360" t="s">
        <v>263</v>
      </c>
      <c r="F209" s="360" t="s">
        <v>930</v>
      </c>
    </row>
    <row r="210" customFormat="false" ht="9.75" hidden="false" customHeight="false" outlineLevel="0" collapsed="false">
      <c r="A210" s="359" t="s">
        <v>247</v>
      </c>
      <c r="B210" s="359" t="s">
        <v>931</v>
      </c>
      <c r="C210" s="360" t="s">
        <v>932</v>
      </c>
      <c r="D210" s="360" t="s">
        <v>250</v>
      </c>
      <c r="E210" s="360" t="s">
        <v>263</v>
      </c>
      <c r="F210" s="360" t="s">
        <v>933</v>
      </c>
    </row>
    <row r="211" customFormat="false" ht="9.75" hidden="false" customHeight="false" outlineLevel="0" collapsed="false">
      <c r="A211" s="359" t="s">
        <v>247</v>
      </c>
      <c r="B211" s="359" t="s">
        <v>934</v>
      </c>
      <c r="C211" s="360" t="s">
        <v>935</v>
      </c>
      <c r="D211" s="360" t="s">
        <v>250</v>
      </c>
      <c r="E211" s="360" t="s">
        <v>263</v>
      </c>
      <c r="F211" s="360" t="s">
        <v>936</v>
      </c>
    </row>
    <row r="212" customFormat="false" ht="9.75" hidden="false" customHeight="false" outlineLevel="0" collapsed="false">
      <c r="A212" s="359" t="s">
        <v>247</v>
      </c>
      <c r="B212" s="359" t="s">
        <v>937</v>
      </c>
      <c r="C212" s="360" t="s">
        <v>938</v>
      </c>
      <c r="D212" s="360" t="s">
        <v>250</v>
      </c>
      <c r="E212" s="360" t="s">
        <v>378</v>
      </c>
      <c r="F212" s="360" t="s">
        <v>939</v>
      </c>
    </row>
    <row r="213" customFormat="false" ht="9.75" hidden="false" customHeight="false" outlineLevel="0" collapsed="false">
      <c r="A213" s="359" t="s">
        <v>247</v>
      </c>
      <c r="B213" s="359" t="s">
        <v>940</v>
      </c>
      <c r="C213" s="360" t="s">
        <v>941</v>
      </c>
      <c r="D213" s="360" t="s">
        <v>250</v>
      </c>
      <c r="E213" s="360" t="s">
        <v>274</v>
      </c>
      <c r="F213" s="360" t="s">
        <v>942</v>
      </c>
    </row>
    <row r="214" customFormat="false" ht="9.75" hidden="false" customHeight="false" outlineLevel="0" collapsed="false">
      <c r="A214" s="359" t="s">
        <v>247</v>
      </c>
      <c r="B214" s="359" t="s">
        <v>943</v>
      </c>
      <c r="C214" s="360" t="s">
        <v>944</v>
      </c>
      <c r="D214" s="360" t="s">
        <v>250</v>
      </c>
      <c r="E214" s="360" t="s">
        <v>378</v>
      </c>
      <c r="F214" s="360" t="s">
        <v>945</v>
      </c>
    </row>
    <row r="215" customFormat="false" ht="9.75" hidden="false" customHeight="false" outlineLevel="0" collapsed="false">
      <c r="A215" s="359" t="s">
        <v>247</v>
      </c>
      <c r="B215" s="359" t="s">
        <v>946</v>
      </c>
      <c r="C215" s="360" t="s">
        <v>947</v>
      </c>
      <c r="D215" s="360" t="s">
        <v>250</v>
      </c>
      <c r="E215" s="360" t="s">
        <v>270</v>
      </c>
      <c r="F215" s="360" t="s">
        <v>948</v>
      </c>
    </row>
    <row r="216" customFormat="false" ht="9.75" hidden="false" customHeight="false" outlineLevel="0" collapsed="false">
      <c r="A216" s="359" t="s">
        <v>247</v>
      </c>
      <c r="B216" s="359" t="s">
        <v>949</v>
      </c>
      <c r="C216" s="360" t="s">
        <v>950</v>
      </c>
      <c r="D216" s="360" t="s">
        <v>250</v>
      </c>
      <c r="E216" s="360" t="s">
        <v>446</v>
      </c>
      <c r="F216" s="360" t="s">
        <v>951</v>
      </c>
    </row>
    <row r="217" customFormat="false" ht="9.75" hidden="false" customHeight="false" outlineLevel="0" collapsed="false">
      <c r="A217" s="359" t="s">
        <v>247</v>
      </c>
      <c r="B217" s="359" t="s">
        <v>952</v>
      </c>
      <c r="C217" s="360" t="s">
        <v>953</v>
      </c>
      <c r="D217" s="360" t="s">
        <v>250</v>
      </c>
      <c r="E217" s="360" t="s">
        <v>274</v>
      </c>
      <c r="F217" s="360" t="s">
        <v>954</v>
      </c>
    </row>
    <row r="218" customFormat="false" ht="9.75" hidden="false" customHeight="false" outlineLevel="0" collapsed="false">
      <c r="A218" s="359" t="s">
        <v>247</v>
      </c>
      <c r="B218" s="359" t="s">
        <v>955</v>
      </c>
      <c r="C218" s="360" t="s">
        <v>956</v>
      </c>
      <c r="D218" s="360" t="s">
        <v>250</v>
      </c>
      <c r="E218" s="360" t="s">
        <v>957</v>
      </c>
      <c r="F218" s="360" t="s">
        <v>958</v>
      </c>
    </row>
    <row r="219" customFormat="false" ht="9.75" hidden="false" customHeight="false" outlineLevel="0" collapsed="false">
      <c r="A219" s="359" t="s">
        <v>247</v>
      </c>
      <c r="B219" s="359" t="s">
        <v>959</v>
      </c>
      <c r="C219" s="360" t="s">
        <v>960</v>
      </c>
      <c r="D219" s="360" t="s">
        <v>250</v>
      </c>
      <c r="E219" s="360" t="s">
        <v>270</v>
      </c>
      <c r="F219" s="360" t="s">
        <v>961</v>
      </c>
    </row>
    <row r="220" customFormat="false" ht="9.75" hidden="false" customHeight="false" outlineLevel="0" collapsed="false">
      <c r="A220" s="359" t="s">
        <v>247</v>
      </c>
      <c r="B220" s="359" t="s">
        <v>962</v>
      </c>
      <c r="C220" s="360" t="s">
        <v>963</v>
      </c>
      <c r="D220" s="360" t="s">
        <v>250</v>
      </c>
      <c r="E220" s="360" t="s">
        <v>964</v>
      </c>
      <c r="F220" s="360" t="s">
        <v>965</v>
      </c>
    </row>
    <row r="221" customFormat="false" ht="9.75" hidden="false" customHeight="false" outlineLevel="0" collapsed="false">
      <c r="A221" s="359" t="s">
        <v>247</v>
      </c>
      <c r="B221" s="359" t="s">
        <v>966</v>
      </c>
      <c r="C221" s="360" t="s">
        <v>967</v>
      </c>
      <c r="D221" s="360" t="s">
        <v>250</v>
      </c>
      <c r="E221" s="360" t="s">
        <v>259</v>
      </c>
      <c r="F221" s="360" t="s">
        <v>968</v>
      </c>
    </row>
    <row r="222" customFormat="false" ht="9.75" hidden="false" customHeight="false" outlineLevel="0" collapsed="false">
      <c r="A222" s="359" t="s">
        <v>247</v>
      </c>
      <c r="B222" s="359" t="s">
        <v>969</v>
      </c>
      <c r="C222" s="360" t="s">
        <v>970</v>
      </c>
      <c r="D222" s="360" t="s">
        <v>250</v>
      </c>
      <c r="E222" s="360" t="s">
        <v>259</v>
      </c>
      <c r="F222" s="360" t="s">
        <v>971</v>
      </c>
    </row>
    <row r="223" customFormat="false" ht="9.75" hidden="false" customHeight="false" outlineLevel="0" collapsed="false">
      <c r="A223" s="359" t="s">
        <v>247</v>
      </c>
      <c r="B223" s="359" t="s">
        <v>972</v>
      </c>
      <c r="C223" s="360" t="s">
        <v>973</v>
      </c>
      <c r="D223" s="360" t="s">
        <v>250</v>
      </c>
      <c r="E223" s="360" t="s">
        <v>255</v>
      </c>
      <c r="F223" s="360" t="s">
        <v>974</v>
      </c>
    </row>
    <row r="224" customFormat="false" ht="9.75" hidden="false" customHeight="false" outlineLevel="0" collapsed="false">
      <c r="A224" s="359" t="s">
        <v>247</v>
      </c>
      <c r="B224" s="359" t="s">
        <v>975</v>
      </c>
      <c r="C224" s="360" t="s">
        <v>976</v>
      </c>
      <c r="D224" s="360" t="s">
        <v>250</v>
      </c>
      <c r="E224" s="360" t="s">
        <v>378</v>
      </c>
      <c r="F224" s="360" t="s">
        <v>977</v>
      </c>
    </row>
    <row r="225" customFormat="false" ht="9.75" hidden="false" customHeight="false" outlineLevel="0" collapsed="false">
      <c r="A225" s="359" t="s">
        <v>247</v>
      </c>
      <c r="B225" s="359" t="s">
        <v>978</v>
      </c>
      <c r="C225" s="360" t="s">
        <v>979</v>
      </c>
      <c r="D225" s="360" t="s">
        <v>250</v>
      </c>
      <c r="E225" s="360" t="s">
        <v>274</v>
      </c>
      <c r="F225" s="360" t="s">
        <v>980</v>
      </c>
    </row>
    <row r="226" customFormat="false" ht="9.75" hidden="false" customHeight="false" outlineLevel="0" collapsed="false">
      <c r="A226" s="359" t="s">
        <v>247</v>
      </c>
      <c r="B226" s="359" t="s">
        <v>981</v>
      </c>
      <c r="C226" s="360" t="s">
        <v>982</v>
      </c>
      <c r="D226" s="360" t="s">
        <v>250</v>
      </c>
      <c r="E226" s="360" t="s">
        <v>717</v>
      </c>
      <c r="F226" s="360" t="s">
        <v>983</v>
      </c>
    </row>
    <row r="227" customFormat="false" ht="9.75" hidden="false" customHeight="false" outlineLevel="0" collapsed="false">
      <c r="A227" s="359" t="s">
        <v>247</v>
      </c>
      <c r="B227" s="359" t="s">
        <v>984</v>
      </c>
      <c r="C227" s="360" t="s">
        <v>985</v>
      </c>
      <c r="D227" s="360" t="s">
        <v>250</v>
      </c>
      <c r="E227" s="360" t="s">
        <v>255</v>
      </c>
      <c r="F227" s="360" t="s">
        <v>986</v>
      </c>
    </row>
    <row r="228" customFormat="false" ht="9.75" hidden="false" customHeight="false" outlineLevel="0" collapsed="false">
      <c r="A228" s="359" t="s">
        <v>247</v>
      </c>
      <c r="B228" s="359" t="s">
        <v>987</v>
      </c>
      <c r="C228" s="360" t="s">
        <v>988</v>
      </c>
      <c r="D228" s="360" t="s">
        <v>250</v>
      </c>
      <c r="E228" s="360" t="s">
        <v>255</v>
      </c>
      <c r="F228" s="360" t="s">
        <v>989</v>
      </c>
    </row>
    <row r="229" customFormat="false" ht="9.75" hidden="false" customHeight="false" outlineLevel="0" collapsed="false">
      <c r="A229" s="359" t="s">
        <v>247</v>
      </c>
      <c r="B229" s="359" t="s">
        <v>990</v>
      </c>
      <c r="C229" s="360" t="s">
        <v>991</v>
      </c>
      <c r="D229" s="360" t="s">
        <v>250</v>
      </c>
      <c r="E229" s="360" t="s">
        <v>378</v>
      </c>
      <c r="F229" s="360" t="s">
        <v>992</v>
      </c>
    </row>
    <row r="230" customFormat="false" ht="9.75" hidden="false" customHeight="false" outlineLevel="0" collapsed="false">
      <c r="A230" s="359" t="s">
        <v>247</v>
      </c>
      <c r="B230" s="359" t="s">
        <v>993</v>
      </c>
      <c r="C230" s="360" t="s">
        <v>994</v>
      </c>
      <c r="D230" s="360" t="s">
        <v>250</v>
      </c>
      <c r="E230" s="360" t="s">
        <v>270</v>
      </c>
      <c r="F230" s="360" t="s">
        <v>995</v>
      </c>
    </row>
    <row r="231" customFormat="false" ht="9.75" hidden="false" customHeight="false" outlineLevel="0" collapsed="false">
      <c r="A231" s="359" t="s">
        <v>247</v>
      </c>
      <c r="B231" s="359" t="s">
        <v>996</v>
      </c>
      <c r="C231" s="360" t="s">
        <v>997</v>
      </c>
      <c r="D231" s="360" t="s">
        <v>250</v>
      </c>
      <c r="E231" s="360" t="s">
        <v>263</v>
      </c>
      <c r="F231" s="360" t="s">
        <v>998</v>
      </c>
    </row>
    <row r="232" customFormat="false" ht="9.75" hidden="false" customHeight="false" outlineLevel="0" collapsed="false">
      <c r="A232" s="359" t="s">
        <v>247</v>
      </c>
      <c r="B232" s="359" t="s">
        <v>999</v>
      </c>
      <c r="C232" s="360" t="s">
        <v>1000</v>
      </c>
      <c r="D232" s="360" t="s">
        <v>250</v>
      </c>
      <c r="E232" s="360" t="s">
        <v>274</v>
      </c>
      <c r="F232" s="360" t="s">
        <v>1001</v>
      </c>
    </row>
    <row r="233" customFormat="false" ht="9.75" hidden="false" customHeight="false" outlineLevel="0" collapsed="false">
      <c r="A233" s="359" t="s">
        <v>247</v>
      </c>
      <c r="B233" s="359" t="s">
        <v>1002</v>
      </c>
      <c r="C233" s="360" t="s">
        <v>1003</v>
      </c>
      <c r="D233" s="360" t="s">
        <v>250</v>
      </c>
      <c r="E233" s="360" t="s">
        <v>385</v>
      </c>
      <c r="F233" s="360" t="s">
        <v>1004</v>
      </c>
    </row>
    <row r="234" customFormat="false" ht="9.75" hidden="false" customHeight="false" outlineLevel="0" collapsed="false">
      <c r="A234" s="359" t="s">
        <v>247</v>
      </c>
      <c r="B234" s="359" t="s">
        <v>1005</v>
      </c>
      <c r="C234" s="360" t="s">
        <v>1006</v>
      </c>
      <c r="D234" s="360" t="s">
        <v>250</v>
      </c>
      <c r="E234" s="360" t="s">
        <v>263</v>
      </c>
      <c r="F234" s="360" t="s">
        <v>1007</v>
      </c>
    </row>
    <row r="235" customFormat="false" ht="9.75" hidden="false" customHeight="false" outlineLevel="0" collapsed="false">
      <c r="A235" s="359" t="s">
        <v>247</v>
      </c>
      <c r="B235" s="359" t="s">
        <v>1008</v>
      </c>
      <c r="C235" s="360" t="s">
        <v>1009</v>
      </c>
      <c r="D235" s="360" t="s">
        <v>250</v>
      </c>
      <c r="E235" s="360" t="s">
        <v>255</v>
      </c>
      <c r="F235" s="360" t="s">
        <v>1010</v>
      </c>
    </row>
    <row r="236" customFormat="false" ht="9.75" hidden="false" customHeight="false" outlineLevel="0" collapsed="false">
      <c r="A236" s="359" t="s">
        <v>247</v>
      </c>
      <c r="B236" s="359" t="s">
        <v>1011</v>
      </c>
      <c r="C236" s="360" t="s">
        <v>1012</v>
      </c>
      <c r="D236" s="360" t="s">
        <v>250</v>
      </c>
      <c r="E236" s="360" t="s">
        <v>263</v>
      </c>
      <c r="F236" s="360" t="s">
        <v>1013</v>
      </c>
    </row>
    <row r="237" customFormat="false" ht="9.75" hidden="false" customHeight="false" outlineLevel="0" collapsed="false">
      <c r="A237" s="359" t="s">
        <v>247</v>
      </c>
      <c r="B237" s="359" t="s">
        <v>1014</v>
      </c>
      <c r="C237" s="360" t="s">
        <v>1015</v>
      </c>
      <c r="D237" s="360" t="s">
        <v>250</v>
      </c>
      <c r="E237" s="360" t="s">
        <v>274</v>
      </c>
      <c r="F237" s="360" t="s">
        <v>1016</v>
      </c>
    </row>
    <row r="238" customFormat="false" ht="9.75" hidden="false" customHeight="false" outlineLevel="0" collapsed="false">
      <c r="A238" s="359" t="s">
        <v>247</v>
      </c>
      <c r="B238" s="359" t="s">
        <v>1017</v>
      </c>
      <c r="C238" s="360" t="s">
        <v>1018</v>
      </c>
      <c r="D238" s="360" t="s">
        <v>250</v>
      </c>
      <c r="E238" s="360" t="s">
        <v>259</v>
      </c>
      <c r="F238" s="360" t="s">
        <v>1019</v>
      </c>
    </row>
    <row r="239" customFormat="false" ht="9.75" hidden="false" customHeight="false" outlineLevel="0" collapsed="false">
      <c r="A239" s="359" t="s">
        <v>247</v>
      </c>
      <c r="B239" s="359" t="s">
        <v>1020</v>
      </c>
      <c r="C239" s="360" t="s">
        <v>1021</v>
      </c>
      <c r="D239" s="360" t="s">
        <v>250</v>
      </c>
      <c r="E239" s="360" t="s">
        <v>274</v>
      </c>
      <c r="F239" s="360" t="s">
        <v>1022</v>
      </c>
    </row>
    <row r="240" customFormat="false" ht="9.75" hidden="false" customHeight="false" outlineLevel="0" collapsed="false">
      <c r="A240" s="359" t="s">
        <v>247</v>
      </c>
      <c r="B240" s="359" t="s">
        <v>1023</v>
      </c>
      <c r="C240" s="360" t="s">
        <v>1024</v>
      </c>
      <c r="D240" s="360" t="s">
        <v>250</v>
      </c>
      <c r="E240" s="360" t="s">
        <v>385</v>
      </c>
      <c r="F240" s="360" t="s">
        <v>1025</v>
      </c>
    </row>
    <row r="241" customFormat="false" ht="9.75" hidden="false" customHeight="false" outlineLevel="0" collapsed="false">
      <c r="A241" s="359" t="s">
        <v>247</v>
      </c>
      <c r="B241" s="359" t="s">
        <v>1026</v>
      </c>
      <c r="C241" s="360" t="s">
        <v>1027</v>
      </c>
      <c r="D241" s="360" t="s">
        <v>250</v>
      </c>
      <c r="E241" s="360" t="s">
        <v>259</v>
      </c>
      <c r="F241" s="360" t="s">
        <v>1028</v>
      </c>
    </row>
    <row r="242" customFormat="false" ht="9.75" hidden="false" customHeight="false" outlineLevel="0" collapsed="false">
      <c r="A242" s="359" t="s">
        <v>247</v>
      </c>
      <c r="B242" s="359" t="s">
        <v>1029</v>
      </c>
      <c r="C242" s="360" t="s">
        <v>1030</v>
      </c>
      <c r="D242" s="360" t="s">
        <v>250</v>
      </c>
      <c r="E242" s="360" t="s">
        <v>378</v>
      </c>
      <c r="F242" s="360" t="s">
        <v>1031</v>
      </c>
    </row>
    <row r="243" customFormat="false" ht="9.75" hidden="false" customHeight="false" outlineLevel="0" collapsed="false">
      <c r="A243" s="359" t="s">
        <v>247</v>
      </c>
      <c r="B243" s="359" t="s">
        <v>1032</v>
      </c>
      <c r="C243" s="360" t="s">
        <v>1033</v>
      </c>
      <c r="D243" s="360" t="s">
        <v>250</v>
      </c>
      <c r="E243" s="360" t="s">
        <v>917</v>
      </c>
      <c r="F243" s="360" t="s">
        <v>1034</v>
      </c>
    </row>
    <row r="244" customFormat="false" ht="9.75" hidden="false" customHeight="false" outlineLevel="0" collapsed="false">
      <c r="A244" s="359" t="s">
        <v>247</v>
      </c>
      <c r="B244" s="359" t="s">
        <v>1035</v>
      </c>
      <c r="C244" s="360" t="s">
        <v>1036</v>
      </c>
      <c r="D244" s="360" t="s">
        <v>250</v>
      </c>
      <c r="E244" s="360" t="s">
        <v>270</v>
      </c>
      <c r="F244" s="360" t="s">
        <v>1037</v>
      </c>
    </row>
    <row r="245" customFormat="false" ht="9.75" hidden="false" customHeight="false" outlineLevel="0" collapsed="false">
      <c r="A245" s="359" t="s">
        <v>247</v>
      </c>
      <c r="B245" s="359" t="s">
        <v>1038</v>
      </c>
      <c r="C245" s="360" t="s">
        <v>1039</v>
      </c>
      <c r="D245" s="360" t="s">
        <v>250</v>
      </c>
      <c r="E245" s="360" t="s">
        <v>378</v>
      </c>
      <c r="F245" s="360" t="s">
        <v>1040</v>
      </c>
    </row>
    <row r="246" customFormat="false" ht="9.75" hidden="false" customHeight="false" outlineLevel="0" collapsed="false">
      <c r="A246" s="359" t="s">
        <v>247</v>
      </c>
      <c r="B246" s="359" t="s">
        <v>1041</v>
      </c>
      <c r="C246" s="360" t="s">
        <v>1042</v>
      </c>
      <c r="D246" s="360" t="s">
        <v>250</v>
      </c>
      <c r="E246" s="360" t="s">
        <v>385</v>
      </c>
      <c r="F246" s="360" t="s">
        <v>1043</v>
      </c>
    </row>
    <row r="247" customFormat="false" ht="9.75" hidden="false" customHeight="false" outlineLevel="0" collapsed="false">
      <c r="A247" s="359" t="s">
        <v>247</v>
      </c>
      <c r="B247" s="359" t="s">
        <v>1044</v>
      </c>
      <c r="C247" s="360" t="s">
        <v>1045</v>
      </c>
      <c r="D247" s="360" t="s">
        <v>250</v>
      </c>
      <c r="E247" s="360" t="s">
        <v>378</v>
      </c>
      <c r="F247" s="360" t="s">
        <v>1046</v>
      </c>
    </row>
    <row r="248" customFormat="false" ht="9.75" hidden="false" customHeight="false" outlineLevel="0" collapsed="false">
      <c r="A248" s="359" t="s">
        <v>247</v>
      </c>
      <c r="B248" s="359" t="s">
        <v>1047</v>
      </c>
      <c r="C248" s="360" t="s">
        <v>1048</v>
      </c>
      <c r="D248" s="360" t="s">
        <v>250</v>
      </c>
      <c r="E248" s="360" t="s">
        <v>263</v>
      </c>
      <c r="F248" s="360" t="s">
        <v>1049</v>
      </c>
    </row>
    <row r="249" customFormat="false" ht="9.75" hidden="false" customHeight="false" outlineLevel="0" collapsed="false">
      <c r="A249" s="359" t="s">
        <v>247</v>
      </c>
      <c r="B249" s="359" t="s">
        <v>1050</v>
      </c>
      <c r="C249" s="360" t="s">
        <v>1051</v>
      </c>
      <c r="D249" s="360" t="s">
        <v>250</v>
      </c>
      <c r="E249" s="360" t="s">
        <v>1052</v>
      </c>
      <c r="F249" s="360" t="s">
        <v>1053</v>
      </c>
    </row>
    <row r="250" customFormat="false" ht="9.75" hidden="false" customHeight="false" outlineLevel="0" collapsed="false">
      <c r="A250" s="359" t="s">
        <v>247</v>
      </c>
      <c r="B250" s="359" t="s">
        <v>1054</v>
      </c>
      <c r="C250" s="360" t="s">
        <v>1055</v>
      </c>
      <c r="D250" s="360" t="s">
        <v>250</v>
      </c>
      <c r="E250" s="360" t="s">
        <v>1056</v>
      </c>
      <c r="F250" s="360" t="s">
        <v>1057</v>
      </c>
    </row>
    <row r="251" customFormat="false" ht="9.75" hidden="false" customHeight="false" outlineLevel="0" collapsed="false">
      <c r="A251" s="359" t="s">
        <v>247</v>
      </c>
      <c r="B251" s="359" t="s">
        <v>1058</v>
      </c>
      <c r="C251" s="360" t="s">
        <v>1059</v>
      </c>
      <c r="D251" s="360" t="s">
        <v>250</v>
      </c>
      <c r="E251" s="360" t="s">
        <v>255</v>
      </c>
      <c r="F251" s="360" t="s">
        <v>1060</v>
      </c>
    </row>
    <row r="252" customFormat="false" ht="9.75" hidden="false" customHeight="false" outlineLevel="0" collapsed="false">
      <c r="A252" s="359" t="s">
        <v>247</v>
      </c>
      <c r="B252" s="359" t="s">
        <v>1061</v>
      </c>
      <c r="C252" s="360" t="s">
        <v>1062</v>
      </c>
      <c r="D252" s="360" t="s">
        <v>250</v>
      </c>
      <c r="E252" s="360" t="s">
        <v>274</v>
      </c>
      <c r="F252" s="360" t="s">
        <v>1063</v>
      </c>
    </row>
    <row r="253" customFormat="false" ht="9.75" hidden="false" customHeight="false" outlineLevel="0" collapsed="false">
      <c r="A253" s="359" t="s">
        <v>247</v>
      </c>
      <c r="B253" s="359" t="s">
        <v>1064</v>
      </c>
      <c r="C253" s="360" t="s">
        <v>1065</v>
      </c>
      <c r="D253" s="360" t="s">
        <v>250</v>
      </c>
      <c r="E253" s="360" t="s">
        <v>378</v>
      </c>
      <c r="F253" s="360" t="s">
        <v>1066</v>
      </c>
    </row>
    <row r="254" customFormat="false" ht="9.75" hidden="false" customHeight="false" outlineLevel="0" collapsed="false">
      <c r="A254" s="359" t="s">
        <v>247</v>
      </c>
      <c r="B254" s="359" t="s">
        <v>1067</v>
      </c>
      <c r="C254" s="360" t="s">
        <v>1068</v>
      </c>
      <c r="D254" s="360" t="s">
        <v>250</v>
      </c>
      <c r="E254" s="360" t="s">
        <v>282</v>
      </c>
      <c r="F254" s="360" t="s">
        <v>1069</v>
      </c>
    </row>
    <row r="255" customFormat="false" ht="9.75" hidden="false" customHeight="false" outlineLevel="0" collapsed="false">
      <c r="A255" s="359" t="s">
        <v>247</v>
      </c>
      <c r="B255" s="359" t="s">
        <v>1070</v>
      </c>
      <c r="C255" s="360" t="s">
        <v>1071</v>
      </c>
      <c r="D255" s="360" t="s">
        <v>250</v>
      </c>
      <c r="E255" s="360" t="s">
        <v>255</v>
      </c>
      <c r="F255" s="360" t="s">
        <v>1072</v>
      </c>
    </row>
    <row r="256" customFormat="false" ht="9.75" hidden="false" customHeight="false" outlineLevel="0" collapsed="false">
      <c r="A256" s="359" t="s">
        <v>247</v>
      </c>
      <c r="B256" s="359" t="s">
        <v>1073</v>
      </c>
      <c r="C256" s="360" t="s">
        <v>1074</v>
      </c>
      <c r="D256" s="360" t="s">
        <v>250</v>
      </c>
      <c r="E256" s="360" t="s">
        <v>1075</v>
      </c>
      <c r="F256" s="360" t="s">
        <v>1076</v>
      </c>
    </row>
    <row r="257" customFormat="false" ht="9.75" hidden="false" customHeight="false" outlineLevel="0" collapsed="false">
      <c r="A257" s="359" t="s">
        <v>247</v>
      </c>
      <c r="B257" s="359" t="s">
        <v>1077</v>
      </c>
      <c r="C257" s="360" t="s">
        <v>1078</v>
      </c>
      <c r="D257" s="360" t="s">
        <v>250</v>
      </c>
      <c r="E257" s="360" t="s">
        <v>385</v>
      </c>
      <c r="F257" s="360" t="s">
        <v>1079</v>
      </c>
    </row>
    <row r="258" customFormat="false" ht="9.75" hidden="false" customHeight="false" outlineLevel="0" collapsed="false">
      <c r="A258" s="359" t="s">
        <v>247</v>
      </c>
      <c r="B258" s="359" t="s">
        <v>1080</v>
      </c>
      <c r="C258" s="360" t="s">
        <v>1081</v>
      </c>
      <c r="D258" s="360" t="s">
        <v>250</v>
      </c>
      <c r="E258" s="360" t="s">
        <v>1082</v>
      </c>
      <c r="F258" s="360" t="s">
        <v>1083</v>
      </c>
    </row>
    <row r="259" customFormat="false" ht="9.75" hidden="false" customHeight="false" outlineLevel="0" collapsed="false">
      <c r="A259" s="359" t="s">
        <v>247</v>
      </c>
      <c r="B259" s="359" t="s">
        <v>1084</v>
      </c>
      <c r="C259" s="360" t="s">
        <v>1085</v>
      </c>
      <c r="D259" s="360" t="s">
        <v>250</v>
      </c>
      <c r="E259" s="360" t="s">
        <v>495</v>
      </c>
      <c r="F259" s="360" t="s">
        <v>1086</v>
      </c>
    </row>
    <row r="260" customFormat="false" ht="9.75" hidden="false" customHeight="false" outlineLevel="0" collapsed="false">
      <c r="A260" s="359" t="s">
        <v>247</v>
      </c>
      <c r="B260" s="359" t="s">
        <v>1087</v>
      </c>
      <c r="C260" s="360" t="s">
        <v>1088</v>
      </c>
      <c r="D260" s="360" t="s">
        <v>250</v>
      </c>
      <c r="E260" s="360" t="s">
        <v>385</v>
      </c>
      <c r="F260" s="360" t="s">
        <v>1089</v>
      </c>
    </row>
    <row r="261" customFormat="false" ht="9.75" hidden="false" customHeight="false" outlineLevel="0" collapsed="false">
      <c r="A261" s="359" t="s">
        <v>247</v>
      </c>
      <c r="B261" s="359" t="s">
        <v>1090</v>
      </c>
      <c r="C261" s="360" t="s">
        <v>1091</v>
      </c>
      <c r="D261" s="360" t="s">
        <v>250</v>
      </c>
      <c r="E261" s="360" t="s">
        <v>255</v>
      </c>
      <c r="F261" s="360" t="s">
        <v>1092</v>
      </c>
    </row>
    <row r="262" customFormat="false" ht="9.75" hidden="false" customHeight="false" outlineLevel="0" collapsed="false">
      <c r="A262" s="359" t="s">
        <v>247</v>
      </c>
      <c r="B262" s="359" t="s">
        <v>1093</v>
      </c>
      <c r="C262" s="360" t="s">
        <v>1094</v>
      </c>
      <c r="D262" s="360" t="s">
        <v>250</v>
      </c>
      <c r="E262" s="360" t="s">
        <v>263</v>
      </c>
      <c r="F262" s="360" t="s">
        <v>1095</v>
      </c>
    </row>
    <row r="263" customFormat="false" ht="9.75" hidden="false" customHeight="false" outlineLevel="0" collapsed="false">
      <c r="A263" s="359" t="s">
        <v>247</v>
      </c>
      <c r="B263" s="359" t="s">
        <v>1096</v>
      </c>
      <c r="C263" s="360" t="s">
        <v>1097</v>
      </c>
      <c r="D263" s="360" t="s">
        <v>250</v>
      </c>
      <c r="E263" s="360" t="s">
        <v>378</v>
      </c>
      <c r="F263" s="360" t="s">
        <v>1098</v>
      </c>
    </row>
    <row r="264" customFormat="false" ht="9.75" hidden="false" customHeight="false" outlineLevel="0" collapsed="false">
      <c r="A264" s="359" t="s">
        <v>247</v>
      </c>
      <c r="B264" s="359" t="s">
        <v>1099</v>
      </c>
      <c r="C264" s="360" t="s">
        <v>1100</v>
      </c>
      <c r="D264" s="360" t="s">
        <v>250</v>
      </c>
      <c r="E264" s="360" t="s">
        <v>1101</v>
      </c>
      <c r="F264" s="360" t="s">
        <v>1102</v>
      </c>
    </row>
    <row r="265" customFormat="false" ht="9.75" hidden="false" customHeight="false" outlineLevel="0" collapsed="false">
      <c r="A265" s="359" t="s">
        <v>247</v>
      </c>
      <c r="B265" s="359" t="s">
        <v>1103</v>
      </c>
      <c r="C265" s="360" t="s">
        <v>1104</v>
      </c>
      <c r="D265" s="360" t="s">
        <v>250</v>
      </c>
      <c r="E265" s="360" t="s">
        <v>263</v>
      </c>
      <c r="F265" s="360" t="s">
        <v>1105</v>
      </c>
    </row>
    <row r="266" customFormat="false" ht="9.75" hidden="false" customHeight="false" outlineLevel="0" collapsed="false">
      <c r="A266" s="359" t="s">
        <v>247</v>
      </c>
      <c r="B266" s="359" t="s">
        <v>1106</v>
      </c>
      <c r="C266" s="360" t="s">
        <v>1107</v>
      </c>
      <c r="D266" s="360" t="s">
        <v>250</v>
      </c>
      <c r="E266" s="360" t="s">
        <v>1108</v>
      </c>
      <c r="F266" s="360" t="s">
        <v>1109</v>
      </c>
    </row>
    <row r="267" customFormat="false" ht="9.75" hidden="false" customHeight="false" outlineLevel="0" collapsed="false">
      <c r="A267" s="359" t="s">
        <v>247</v>
      </c>
      <c r="B267" s="359" t="s">
        <v>1110</v>
      </c>
      <c r="C267" s="360" t="s">
        <v>1111</v>
      </c>
      <c r="D267" s="360" t="s">
        <v>250</v>
      </c>
      <c r="E267" s="360" t="s">
        <v>263</v>
      </c>
      <c r="F267" s="360" t="s">
        <v>1112</v>
      </c>
    </row>
    <row r="268" customFormat="false" ht="9.75" hidden="false" customHeight="false" outlineLevel="0" collapsed="false">
      <c r="A268" s="359" t="s">
        <v>247</v>
      </c>
      <c r="B268" s="359" t="s">
        <v>1113</v>
      </c>
      <c r="C268" s="360" t="s">
        <v>1114</v>
      </c>
      <c r="D268" s="360" t="s">
        <v>250</v>
      </c>
      <c r="E268" s="360" t="s">
        <v>274</v>
      </c>
      <c r="F268" s="360" t="s">
        <v>1115</v>
      </c>
    </row>
    <row r="269" customFormat="false" ht="9.75" hidden="false" customHeight="false" outlineLevel="0" collapsed="false">
      <c r="A269" s="359" t="s">
        <v>247</v>
      </c>
      <c r="B269" s="359" t="s">
        <v>1116</v>
      </c>
      <c r="C269" s="360" t="s">
        <v>1117</v>
      </c>
      <c r="D269" s="360" t="s">
        <v>250</v>
      </c>
      <c r="E269" s="360" t="s">
        <v>263</v>
      </c>
      <c r="F269" s="360" t="s">
        <v>1118</v>
      </c>
    </row>
    <row r="270" customFormat="false" ht="9.75" hidden="false" customHeight="false" outlineLevel="0" collapsed="false">
      <c r="A270" s="359" t="s">
        <v>247</v>
      </c>
      <c r="B270" s="359" t="s">
        <v>1119</v>
      </c>
      <c r="C270" s="360" t="s">
        <v>1120</v>
      </c>
      <c r="D270" s="360" t="s">
        <v>250</v>
      </c>
      <c r="E270" s="360" t="s">
        <v>1121</v>
      </c>
      <c r="F270" s="360" t="s">
        <v>1122</v>
      </c>
    </row>
    <row r="271" customFormat="false" ht="9.75" hidden="false" customHeight="false" outlineLevel="0" collapsed="false">
      <c r="A271" s="359" t="s">
        <v>247</v>
      </c>
      <c r="B271" s="359" t="s">
        <v>1123</v>
      </c>
      <c r="C271" s="360" t="s">
        <v>1124</v>
      </c>
      <c r="D271" s="360" t="s">
        <v>250</v>
      </c>
      <c r="E271" s="360" t="s">
        <v>753</v>
      </c>
      <c r="F271" s="360" t="s">
        <v>1125</v>
      </c>
    </row>
    <row r="272" customFormat="false" ht="9.75" hidden="false" customHeight="false" outlineLevel="0" collapsed="false">
      <c r="A272" s="359" t="s">
        <v>247</v>
      </c>
      <c r="B272" s="359" t="s">
        <v>1126</v>
      </c>
      <c r="C272" s="360" t="s">
        <v>1127</v>
      </c>
      <c r="D272" s="360" t="s">
        <v>250</v>
      </c>
      <c r="E272" s="360" t="s">
        <v>263</v>
      </c>
      <c r="F272" s="360" t="s">
        <v>1128</v>
      </c>
    </row>
    <row r="273" customFormat="false" ht="9.75" hidden="false" customHeight="false" outlineLevel="0" collapsed="false">
      <c r="A273" s="359" t="s">
        <v>247</v>
      </c>
      <c r="B273" s="359" t="s">
        <v>1129</v>
      </c>
      <c r="C273" s="360" t="s">
        <v>1130</v>
      </c>
      <c r="D273" s="360" t="s">
        <v>250</v>
      </c>
      <c r="E273" s="360" t="s">
        <v>1131</v>
      </c>
      <c r="F273" s="360" t="s">
        <v>1132</v>
      </c>
    </row>
    <row r="274" customFormat="false" ht="9.75" hidden="false" customHeight="false" outlineLevel="0" collapsed="false">
      <c r="A274" s="359" t="s">
        <v>247</v>
      </c>
      <c r="B274" s="359" t="s">
        <v>1133</v>
      </c>
      <c r="C274" s="360" t="s">
        <v>1134</v>
      </c>
      <c r="D274" s="360" t="s">
        <v>250</v>
      </c>
      <c r="E274" s="360" t="s">
        <v>1135</v>
      </c>
      <c r="F274" s="360" t="s">
        <v>1136</v>
      </c>
    </row>
    <row r="275" customFormat="false" ht="9.75" hidden="false" customHeight="false" outlineLevel="0" collapsed="false">
      <c r="A275" s="359" t="s">
        <v>247</v>
      </c>
      <c r="B275" s="359" t="s">
        <v>1137</v>
      </c>
      <c r="C275" s="360" t="s">
        <v>1138</v>
      </c>
      <c r="D275" s="360" t="s">
        <v>250</v>
      </c>
      <c r="E275" s="360" t="s">
        <v>263</v>
      </c>
      <c r="F275" s="360" t="s">
        <v>1139</v>
      </c>
    </row>
    <row r="276" customFormat="false" ht="9.75" hidden="false" customHeight="false" outlineLevel="0" collapsed="false">
      <c r="A276" s="359" t="s">
        <v>247</v>
      </c>
      <c r="B276" s="359" t="s">
        <v>1140</v>
      </c>
      <c r="C276" s="360" t="s">
        <v>1141</v>
      </c>
      <c r="D276" s="360" t="s">
        <v>250</v>
      </c>
      <c r="E276" s="360" t="s">
        <v>1142</v>
      </c>
      <c r="F276" s="360" t="s">
        <v>1143</v>
      </c>
    </row>
    <row r="277" customFormat="false" ht="9.75" hidden="false" customHeight="false" outlineLevel="0" collapsed="false">
      <c r="A277" s="359" t="s">
        <v>247</v>
      </c>
      <c r="B277" s="359" t="s">
        <v>1144</v>
      </c>
      <c r="C277" s="360" t="s">
        <v>1145</v>
      </c>
      <c r="D277" s="360" t="s">
        <v>250</v>
      </c>
      <c r="E277" s="360" t="s">
        <v>378</v>
      </c>
      <c r="F277" s="360" t="s">
        <v>1146</v>
      </c>
    </row>
    <row r="278" customFormat="false" ht="9.75" hidden="false" customHeight="false" outlineLevel="0" collapsed="false">
      <c r="A278" s="359" t="s">
        <v>247</v>
      </c>
      <c r="B278" s="359" t="s">
        <v>1147</v>
      </c>
      <c r="C278" s="360" t="s">
        <v>1148</v>
      </c>
      <c r="D278" s="360" t="s">
        <v>250</v>
      </c>
      <c r="E278" s="360" t="s">
        <v>274</v>
      </c>
      <c r="F278" s="360" t="s">
        <v>1149</v>
      </c>
    </row>
    <row r="279" customFormat="false" ht="9.75" hidden="false" customHeight="false" outlineLevel="0" collapsed="false">
      <c r="A279" s="359" t="s">
        <v>247</v>
      </c>
      <c r="B279" s="359" t="s">
        <v>1150</v>
      </c>
      <c r="C279" s="360" t="s">
        <v>1151</v>
      </c>
      <c r="D279" s="360" t="s">
        <v>250</v>
      </c>
      <c r="E279" s="360" t="s">
        <v>274</v>
      </c>
      <c r="F279" s="360" t="s">
        <v>1152</v>
      </c>
    </row>
    <row r="280" customFormat="false" ht="9.75" hidden="false" customHeight="false" outlineLevel="0" collapsed="false">
      <c r="A280" s="359" t="s">
        <v>247</v>
      </c>
      <c r="B280" s="359" t="s">
        <v>1153</v>
      </c>
      <c r="C280" s="360" t="s">
        <v>1154</v>
      </c>
      <c r="D280" s="360" t="s">
        <v>250</v>
      </c>
      <c r="E280" s="360" t="s">
        <v>259</v>
      </c>
      <c r="F280" s="360" t="s">
        <v>1155</v>
      </c>
    </row>
    <row r="281" customFormat="false" ht="9.75" hidden="false" customHeight="false" outlineLevel="0" collapsed="false">
      <c r="A281" s="359" t="s">
        <v>247</v>
      </c>
      <c r="B281" s="359" t="s">
        <v>1156</v>
      </c>
      <c r="C281" s="360" t="s">
        <v>1157</v>
      </c>
      <c r="D281" s="360" t="s">
        <v>250</v>
      </c>
      <c r="E281" s="360" t="s">
        <v>1158</v>
      </c>
      <c r="F281" s="360" t="s">
        <v>1159</v>
      </c>
    </row>
    <row r="282" customFormat="false" ht="9.75" hidden="false" customHeight="false" outlineLevel="0" collapsed="false">
      <c r="A282" s="359" t="s">
        <v>247</v>
      </c>
      <c r="B282" s="359" t="s">
        <v>1160</v>
      </c>
      <c r="C282" s="360" t="s">
        <v>1161</v>
      </c>
      <c r="D282" s="360" t="s">
        <v>250</v>
      </c>
      <c r="E282" s="360" t="s">
        <v>255</v>
      </c>
      <c r="F282" s="360" t="s">
        <v>1162</v>
      </c>
    </row>
    <row r="283" customFormat="false" ht="9.75" hidden="false" customHeight="false" outlineLevel="0" collapsed="false">
      <c r="A283" s="359" t="s">
        <v>247</v>
      </c>
      <c r="B283" s="359" t="s">
        <v>1163</v>
      </c>
      <c r="C283" s="360" t="s">
        <v>1164</v>
      </c>
      <c r="D283" s="360" t="s">
        <v>250</v>
      </c>
      <c r="E283" s="360" t="s">
        <v>259</v>
      </c>
      <c r="F283" s="360" t="s">
        <v>1165</v>
      </c>
    </row>
    <row r="284" customFormat="false" ht="9.75" hidden="false" customHeight="false" outlineLevel="0" collapsed="false">
      <c r="A284" s="359" t="s">
        <v>247</v>
      </c>
      <c r="B284" s="359" t="s">
        <v>1166</v>
      </c>
      <c r="C284" s="360" t="s">
        <v>1167</v>
      </c>
      <c r="D284" s="360" t="s">
        <v>250</v>
      </c>
      <c r="E284" s="360" t="s">
        <v>385</v>
      </c>
      <c r="F284" s="360" t="s">
        <v>1168</v>
      </c>
    </row>
    <row r="285" customFormat="false" ht="9.75" hidden="false" customHeight="false" outlineLevel="0" collapsed="false">
      <c r="A285" s="359" t="s">
        <v>247</v>
      </c>
      <c r="B285" s="359" t="s">
        <v>1169</v>
      </c>
      <c r="C285" s="360" t="s">
        <v>1170</v>
      </c>
      <c r="D285" s="360" t="s">
        <v>250</v>
      </c>
      <c r="E285" s="360" t="s">
        <v>270</v>
      </c>
      <c r="F285" s="360" t="s">
        <v>1171</v>
      </c>
    </row>
    <row r="286" customFormat="false" ht="9.75" hidden="false" customHeight="false" outlineLevel="0" collapsed="false">
      <c r="A286" s="359" t="s">
        <v>247</v>
      </c>
      <c r="B286" s="359" t="s">
        <v>1172</v>
      </c>
      <c r="C286" s="360" t="s">
        <v>1173</v>
      </c>
      <c r="D286" s="360" t="s">
        <v>250</v>
      </c>
      <c r="E286" s="360" t="s">
        <v>627</v>
      </c>
      <c r="F286" s="360" t="s">
        <v>1174</v>
      </c>
    </row>
    <row r="287" customFormat="false" ht="9.75" hidden="false" customHeight="false" outlineLevel="0" collapsed="false">
      <c r="A287" s="359" t="s">
        <v>247</v>
      </c>
      <c r="B287" s="359" t="s">
        <v>1175</v>
      </c>
      <c r="C287" s="360" t="s">
        <v>1176</v>
      </c>
      <c r="D287" s="360" t="s">
        <v>250</v>
      </c>
      <c r="E287" s="360" t="s">
        <v>259</v>
      </c>
      <c r="F287" s="360" t="s">
        <v>1177</v>
      </c>
    </row>
    <row r="288" customFormat="false" ht="9.75" hidden="false" customHeight="false" outlineLevel="0" collapsed="false">
      <c r="A288" s="359" t="s">
        <v>247</v>
      </c>
      <c r="B288" s="359" t="s">
        <v>1178</v>
      </c>
      <c r="C288" s="360" t="s">
        <v>1179</v>
      </c>
      <c r="D288" s="360" t="s">
        <v>250</v>
      </c>
      <c r="E288" s="360" t="s">
        <v>1180</v>
      </c>
      <c r="F288" s="360" t="s">
        <v>1181</v>
      </c>
    </row>
    <row r="289" customFormat="false" ht="9.75" hidden="false" customHeight="false" outlineLevel="0" collapsed="false">
      <c r="A289" s="359" t="s">
        <v>247</v>
      </c>
      <c r="B289" s="359" t="s">
        <v>1182</v>
      </c>
      <c r="C289" s="360" t="s">
        <v>1183</v>
      </c>
      <c r="D289" s="360" t="s">
        <v>250</v>
      </c>
      <c r="E289" s="360" t="s">
        <v>274</v>
      </c>
      <c r="F289" s="360" t="s">
        <v>1184</v>
      </c>
    </row>
    <row r="290" customFormat="false" ht="9.75" hidden="false" customHeight="false" outlineLevel="0" collapsed="false">
      <c r="A290" s="359" t="s">
        <v>247</v>
      </c>
      <c r="B290" s="359" t="s">
        <v>1185</v>
      </c>
      <c r="C290" s="360" t="s">
        <v>1186</v>
      </c>
      <c r="D290" s="360" t="s">
        <v>250</v>
      </c>
      <c r="E290" s="360" t="s">
        <v>259</v>
      </c>
      <c r="F290" s="360" t="s">
        <v>1187</v>
      </c>
    </row>
    <row r="291" customFormat="false" ht="9.75" hidden="false" customHeight="false" outlineLevel="0" collapsed="false">
      <c r="A291" s="359" t="s">
        <v>247</v>
      </c>
      <c r="B291" s="359" t="s">
        <v>1188</v>
      </c>
      <c r="C291" s="360" t="s">
        <v>1189</v>
      </c>
      <c r="D291" s="360" t="s">
        <v>250</v>
      </c>
      <c r="E291" s="360" t="s">
        <v>259</v>
      </c>
      <c r="F291" s="360" t="s">
        <v>1190</v>
      </c>
    </row>
    <row r="292" customFormat="false" ht="9.75" hidden="false" customHeight="false" outlineLevel="0" collapsed="false">
      <c r="A292" s="359" t="s">
        <v>247</v>
      </c>
      <c r="B292" s="359" t="s">
        <v>1191</v>
      </c>
      <c r="C292" s="360" t="s">
        <v>1192</v>
      </c>
      <c r="D292" s="360" t="s">
        <v>250</v>
      </c>
      <c r="E292" s="360" t="s">
        <v>385</v>
      </c>
      <c r="F292" s="360" t="s">
        <v>1193</v>
      </c>
    </row>
    <row r="293" customFormat="false" ht="9.75" hidden="false" customHeight="false" outlineLevel="0" collapsed="false">
      <c r="A293" s="359" t="s">
        <v>247</v>
      </c>
      <c r="B293" s="359" t="s">
        <v>1194</v>
      </c>
      <c r="C293" s="360" t="s">
        <v>1195</v>
      </c>
      <c r="D293" s="360" t="s">
        <v>250</v>
      </c>
      <c r="E293" s="360" t="s">
        <v>1196</v>
      </c>
      <c r="F293" s="360" t="s">
        <v>1197</v>
      </c>
    </row>
    <row r="294" customFormat="false" ht="9.75" hidden="false" customHeight="false" outlineLevel="0" collapsed="false">
      <c r="A294" s="359" t="s">
        <v>247</v>
      </c>
      <c r="B294" s="359" t="s">
        <v>1198</v>
      </c>
      <c r="C294" s="360" t="s">
        <v>1199</v>
      </c>
      <c r="D294" s="360" t="s">
        <v>250</v>
      </c>
      <c r="E294" s="360" t="s">
        <v>1200</v>
      </c>
      <c r="F294" s="360" t="s">
        <v>1201</v>
      </c>
    </row>
    <row r="295" customFormat="false" ht="9.75" hidden="false" customHeight="false" outlineLevel="0" collapsed="false">
      <c r="A295" s="359" t="s">
        <v>247</v>
      </c>
      <c r="B295" s="359" t="s">
        <v>1202</v>
      </c>
      <c r="C295" s="360" t="s">
        <v>1203</v>
      </c>
      <c r="D295" s="360" t="s">
        <v>250</v>
      </c>
      <c r="E295" s="360" t="s">
        <v>282</v>
      </c>
      <c r="F295" s="360" t="s">
        <v>1204</v>
      </c>
    </row>
    <row r="296" customFormat="false" ht="9.75" hidden="false" customHeight="false" outlineLevel="0" collapsed="false">
      <c r="A296" s="359" t="s">
        <v>247</v>
      </c>
      <c r="B296" s="359" t="s">
        <v>1205</v>
      </c>
      <c r="C296" s="360" t="s">
        <v>1206</v>
      </c>
      <c r="D296" s="360" t="s">
        <v>250</v>
      </c>
      <c r="E296" s="360" t="s">
        <v>717</v>
      </c>
      <c r="F296" s="360" t="s">
        <v>1207</v>
      </c>
    </row>
    <row r="297" customFormat="false" ht="9.75" hidden="false" customHeight="false" outlineLevel="0" collapsed="false">
      <c r="A297" s="359" t="s">
        <v>247</v>
      </c>
      <c r="B297" s="359" t="s">
        <v>1208</v>
      </c>
      <c r="C297" s="360" t="s">
        <v>1209</v>
      </c>
      <c r="D297" s="360" t="s">
        <v>250</v>
      </c>
      <c r="E297" s="360" t="s">
        <v>378</v>
      </c>
      <c r="F297" s="360" t="s">
        <v>1210</v>
      </c>
    </row>
    <row r="298" customFormat="false" ht="9.75" hidden="false" customHeight="false" outlineLevel="0" collapsed="false">
      <c r="A298" s="359" t="s">
        <v>247</v>
      </c>
      <c r="B298" s="359" t="s">
        <v>1211</v>
      </c>
      <c r="C298" s="360" t="s">
        <v>1212</v>
      </c>
      <c r="D298" s="360" t="s">
        <v>250</v>
      </c>
      <c r="E298" s="360" t="s">
        <v>274</v>
      </c>
      <c r="F298" s="360" t="s">
        <v>1213</v>
      </c>
    </row>
    <row r="299" customFormat="false" ht="9.75" hidden="false" customHeight="false" outlineLevel="0" collapsed="false">
      <c r="A299" s="359" t="s">
        <v>247</v>
      </c>
      <c r="B299" s="359" t="s">
        <v>1214</v>
      </c>
      <c r="C299" s="360" t="s">
        <v>1215</v>
      </c>
      <c r="D299" s="360" t="s">
        <v>250</v>
      </c>
      <c r="E299" s="360" t="s">
        <v>274</v>
      </c>
      <c r="F299" s="360" t="s">
        <v>1216</v>
      </c>
    </row>
    <row r="300" customFormat="false" ht="9.75" hidden="false" customHeight="false" outlineLevel="0" collapsed="false">
      <c r="A300" s="359" t="s">
        <v>247</v>
      </c>
      <c r="B300" s="359" t="s">
        <v>1217</v>
      </c>
      <c r="C300" s="360" t="s">
        <v>1218</v>
      </c>
      <c r="D300" s="360" t="s">
        <v>250</v>
      </c>
      <c r="E300" s="360" t="s">
        <v>1219</v>
      </c>
      <c r="F300" s="360" t="s">
        <v>1220</v>
      </c>
    </row>
    <row r="301" customFormat="false" ht="9.75" hidden="false" customHeight="false" outlineLevel="0" collapsed="false">
      <c r="A301" s="359" t="s">
        <v>247</v>
      </c>
      <c r="B301" s="359" t="s">
        <v>1221</v>
      </c>
      <c r="C301" s="360" t="s">
        <v>1222</v>
      </c>
      <c r="D301" s="360" t="s">
        <v>250</v>
      </c>
      <c r="E301" s="360" t="s">
        <v>1223</v>
      </c>
      <c r="F301" s="360" t="s">
        <v>1224</v>
      </c>
    </row>
    <row r="302" customFormat="false" ht="9.75" hidden="false" customHeight="false" outlineLevel="0" collapsed="false">
      <c r="A302" s="359" t="s">
        <v>247</v>
      </c>
      <c r="B302" s="359" t="s">
        <v>1225</v>
      </c>
      <c r="C302" s="360" t="s">
        <v>1226</v>
      </c>
      <c r="D302" s="360" t="s">
        <v>250</v>
      </c>
      <c r="E302" s="360" t="s">
        <v>259</v>
      </c>
      <c r="F302" s="360" t="s">
        <v>1227</v>
      </c>
    </row>
    <row r="303" customFormat="false" ht="9.75" hidden="false" customHeight="false" outlineLevel="0" collapsed="false">
      <c r="A303" s="359" t="s">
        <v>247</v>
      </c>
      <c r="B303" s="359" t="s">
        <v>1228</v>
      </c>
      <c r="C303" s="360" t="s">
        <v>1229</v>
      </c>
      <c r="D303" s="360" t="s">
        <v>250</v>
      </c>
      <c r="E303" s="360" t="s">
        <v>378</v>
      </c>
      <c r="F303" s="360" t="s">
        <v>1230</v>
      </c>
    </row>
    <row r="304" customFormat="false" ht="9.75" hidden="false" customHeight="false" outlineLevel="0" collapsed="false">
      <c r="A304" s="359" t="s">
        <v>247</v>
      </c>
      <c r="B304" s="359" t="s">
        <v>1231</v>
      </c>
      <c r="C304" s="360" t="s">
        <v>1232</v>
      </c>
      <c r="D304" s="360" t="s">
        <v>250</v>
      </c>
      <c r="E304" s="360" t="s">
        <v>270</v>
      </c>
      <c r="F304" s="360" t="s">
        <v>1233</v>
      </c>
    </row>
    <row r="305" customFormat="false" ht="9.75" hidden="false" customHeight="false" outlineLevel="0" collapsed="false">
      <c r="A305" s="359" t="s">
        <v>247</v>
      </c>
      <c r="B305" s="359" t="s">
        <v>1234</v>
      </c>
      <c r="C305" s="360" t="s">
        <v>1235</v>
      </c>
      <c r="D305" s="360" t="s">
        <v>250</v>
      </c>
      <c r="E305" s="360" t="s">
        <v>717</v>
      </c>
      <c r="F305" s="360" t="s">
        <v>1236</v>
      </c>
    </row>
    <row r="306" customFormat="false" ht="9.75" hidden="false" customHeight="false" outlineLevel="0" collapsed="false">
      <c r="A306" s="359" t="s">
        <v>247</v>
      </c>
      <c r="B306" s="359" t="s">
        <v>1237</v>
      </c>
      <c r="C306" s="360" t="s">
        <v>1238</v>
      </c>
      <c r="D306" s="360" t="s">
        <v>250</v>
      </c>
      <c r="E306" s="360" t="s">
        <v>385</v>
      </c>
      <c r="F306" s="360" t="s">
        <v>1239</v>
      </c>
    </row>
    <row r="307" customFormat="false" ht="9.75" hidden="false" customHeight="false" outlineLevel="0" collapsed="false">
      <c r="A307" s="359" t="s">
        <v>247</v>
      </c>
      <c r="B307" s="359" t="s">
        <v>1240</v>
      </c>
      <c r="C307" s="360" t="s">
        <v>1241</v>
      </c>
      <c r="D307" s="360" t="s">
        <v>250</v>
      </c>
      <c r="E307" s="360" t="s">
        <v>255</v>
      </c>
      <c r="F307" s="360" t="s">
        <v>1242</v>
      </c>
    </row>
    <row r="308" customFormat="false" ht="9.75" hidden="false" customHeight="false" outlineLevel="0" collapsed="false">
      <c r="A308" s="359" t="s">
        <v>247</v>
      </c>
      <c r="B308" s="359" t="s">
        <v>1243</v>
      </c>
      <c r="C308" s="360" t="s">
        <v>1244</v>
      </c>
      <c r="D308" s="360" t="s">
        <v>250</v>
      </c>
      <c r="E308" s="360" t="s">
        <v>1245</v>
      </c>
      <c r="F308" s="360" t="s">
        <v>1246</v>
      </c>
    </row>
    <row r="309" customFormat="false" ht="9.75" hidden="false" customHeight="false" outlineLevel="0" collapsed="false">
      <c r="A309" s="359" t="s">
        <v>247</v>
      </c>
      <c r="B309" s="359" t="s">
        <v>1247</v>
      </c>
      <c r="C309" s="360" t="s">
        <v>1248</v>
      </c>
      <c r="D309" s="360" t="s">
        <v>250</v>
      </c>
      <c r="E309" s="360" t="s">
        <v>1249</v>
      </c>
      <c r="F309" s="360" t="s">
        <v>1250</v>
      </c>
    </row>
    <row r="310" customFormat="false" ht="9.75" hidden="false" customHeight="false" outlineLevel="0" collapsed="false">
      <c r="A310" s="359" t="s">
        <v>247</v>
      </c>
      <c r="B310" s="359" t="s">
        <v>1251</v>
      </c>
      <c r="C310" s="360" t="s">
        <v>1252</v>
      </c>
      <c r="D310" s="360" t="s">
        <v>250</v>
      </c>
      <c r="E310" s="360" t="s">
        <v>1253</v>
      </c>
      <c r="F310" s="360" t="s">
        <v>1254</v>
      </c>
    </row>
    <row r="311" customFormat="false" ht="9.75" hidden="false" customHeight="false" outlineLevel="0" collapsed="false">
      <c r="A311" s="359" t="s">
        <v>247</v>
      </c>
      <c r="B311" s="359" t="s">
        <v>1255</v>
      </c>
      <c r="C311" s="360" t="s">
        <v>1256</v>
      </c>
      <c r="D311" s="360" t="s">
        <v>250</v>
      </c>
      <c r="E311" s="360" t="s">
        <v>255</v>
      </c>
      <c r="F311" s="360" t="s">
        <v>1257</v>
      </c>
    </row>
    <row r="312" customFormat="false" ht="9.75" hidden="false" customHeight="false" outlineLevel="0" collapsed="false">
      <c r="A312" s="359" t="s">
        <v>247</v>
      </c>
      <c r="B312" s="359" t="s">
        <v>1258</v>
      </c>
      <c r="C312" s="360" t="s">
        <v>1259</v>
      </c>
      <c r="D312" s="360" t="s">
        <v>250</v>
      </c>
      <c r="E312" s="360" t="s">
        <v>717</v>
      </c>
      <c r="F312" s="360" t="s">
        <v>1260</v>
      </c>
    </row>
    <row r="313" customFormat="false" ht="9.75" hidden="false" customHeight="false" outlineLevel="0" collapsed="false">
      <c r="A313" s="359" t="s">
        <v>247</v>
      </c>
      <c r="B313" s="359" t="s">
        <v>1261</v>
      </c>
      <c r="C313" s="360" t="s">
        <v>1262</v>
      </c>
      <c r="D313" s="360" t="s">
        <v>250</v>
      </c>
      <c r="E313" s="360" t="s">
        <v>274</v>
      </c>
      <c r="F313" s="360" t="s">
        <v>1263</v>
      </c>
    </row>
    <row r="314" customFormat="false" ht="9.75" hidden="false" customHeight="false" outlineLevel="0" collapsed="false">
      <c r="A314" s="359" t="s">
        <v>247</v>
      </c>
      <c r="B314" s="359" t="s">
        <v>1264</v>
      </c>
      <c r="C314" s="360" t="s">
        <v>1265</v>
      </c>
      <c r="D314" s="360" t="s">
        <v>250</v>
      </c>
      <c r="E314" s="360" t="s">
        <v>259</v>
      </c>
      <c r="F314" s="360" t="s">
        <v>1266</v>
      </c>
    </row>
    <row r="315" customFormat="false" ht="9.75" hidden="false" customHeight="false" outlineLevel="0" collapsed="false">
      <c r="A315" s="359" t="s">
        <v>247</v>
      </c>
      <c r="B315" s="359" t="s">
        <v>1267</v>
      </c>
      <c r="C315" s="360" t="s">
        <v>1268</v>
      </c>
      <c r="D315" s="360" t="s">
        <v>250</v>
      </c>
      <c r="E315" s="360" t="s">
        <v>1269</v>
      </c>
      <c r="F315" s="360" t="s">
        <v>1270</v>
      </c>
    </row>
    <row r="316" customFormat="false" ht="9.75" hidden="false" customHeight="false" outlineLevel="0" collapsed="false">
      <c r="A316" s="359" t="s">
        <v>247</v>
      </c>
      <c r="B316" s="359" t="s">
        <v>1271</v>
      </c>
      <c r="C316" s="360" t="s">
        <v>1272</v>
      </c>
      <c r="D316" s="360" t="s">
        <v>250</v>
      </c>
      <c r="E316" s="360" t="s">
        <v>270</v>
      </c>
      <c r="F316" s="360" t="s">
        <v>1273</v>
      </c>
    </row>
  </sheetData>
  <printOptions headings="false" gridLines="true" gridLinesSet="true" horizontalCentered="false" verticalCentered="false"/>
  <pageMargins left="0.747916666666667" right="0.747916666666667" top="0.984027777777778" bottom="0.984027777777778" header="0.5" footer="0.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2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9.28515625" defaultRowHeight="15" zeroHeight="false" outlineLevelRow="0" outlineLevelCol="0"/>
  <cols>
    <col collapsed="false" customWidth="true" hidden="false" outlineLevel="0" max="1" min="1" style="361" width="7.28"/>
    <col collapsed="false" customWidth="true" hidden="false" outlineLevel="0" max="2" min="2" style="361" width="5.85"/>
    <col collapsed="false" customWidth="true" hidden="false" outlineLevel="0" max="3" min="3" style="361" width="13.28"/>
    <col collapsed="false" customWidth="true" hidden="false" outlineLevel="0" max="4" min="4" style="361" width="10.15"/>
    <col collapsed="false" customWidth="true" hidden="false" outlineLevel="0" max="9" min="5" style="361" width="13.28"/>
    <col collapsed="false" customWidth="false" hidden="true" outlineLevel="0" max="25" min="10" style="361" width="9.28"/>
    <col collapsed="false" customWidth="true" hidden="false" outlineLevel="0" max="26" min="26" style="361" width="2.71"/>
    <col collapsed="false" customWidth="true" hidden="false" outlineLevel="0" max="32" min="27" style="361" width="13.28"/>
    <col collapsed="false" customWidth="true" hidden="false" outlineLevel="0" max="33" min="33" style="361" width="34.71"/>
    <col collapsed="false" customWidth="false" hidden="true" outlineLevel="0" max="51" min="34" style="361" width="9.28"/>
    <col collapsed="false" customWidth="true" hidden="false" outlineLevel="0" max="52" min="52" style="361" width="7.15"/>
    <col collapsed="false" customWidth="false" hidden="true" outlineLevel="0" max="57" min="53" style="362" width="9.28"/>
    <col collapsed="false" customWidth="false" hidden="true" outlineLevel="0" max="16384" min="58" style="361" width="9.28"/>
  </cols>
  <sheetData>
    <row r="1" customFormat="false" ht="60.75" hidden="false" customHeight="false" outlineLevel="0" collapsed="false">
      <c r="A1" s="363" t="s">
        <v>1274</v>
      </c>
      <c r="B1" s="363" t="s">
        <v>1275</v>
      </c>
      <c r="C1" s="364" t="s">
        <v>1276</v>
      </c>
      <c r="D1" s="365" t="s">
        <v>1277</v>
      </c>
      <c r="E1" s="366" t="s">
        <v>1278</v>
      </c>
      <c r="F1" s="366" t="s">
        <v>1279</v>
      </c>
      <c r="G1" s="366" t="s">
        <v>1280</v>
      </c>
      <c r="H1" s="366" t="s">
        <v>1281</v>
      </c>
      <c r="I1" s="367" t="s">
        <v>1282</v>
      </c>
      <c r="Z1" s="368"/>
      <c r="AA1" s="369" t="s">
        <v>1283</v>
      </c>
      <c r="AB1" s="369" t="s">
        <v>1284</v>
      </c>
      <c r="AC1" s="369" t="s">
        <v>1285</v>
      </c>
      <c r="AD1" s="369" t="s">
        <v>1286</v>
      </c>
      <c r="AE1" s="369" t="s">
        <v>1284</v>
      </c>
      <c r="AF1" s="369" t="s">
        <v>1285</v>
      </c>
      <c r="AG1" s="370" t="s">
        <v>1287</v>
      </c>
    </row>
    <row r="2" customFormat="false" ht="15" hidden="false" customHeight="false" outlineLevel="0" collapsed="false">
      <c r="A2" s="371"/>
      <c r="B2" s="371"/>
      <c r="C2" s="371"/>
      <c r="D2" s="371"/>
      <c r="E2" s="371"/>
      <c r="F2" s="371"/>
      <c r="G2" s="371"/>
      <c r="H2" s="371"/>
      <c r="I2" s="371"/>
      <c r="Z2" s="368"/>
      <c r="AA2" s="368" t="n">
        <v>1</v>
      </c>
      <c r="AB2" s="372" t="str">
        <f aca="false">IF($AA$2&gt;1,VLOOKUP($AA$2,$A$2:$I$16384,4)," ")</f>
        <v> </v>
      </c>
      <c r="AC2" s="373" t="n">
        <f aca="false">VLOOKUP($AA$2,$A$2:$I$16384,9)</f>
        <v>0</v>
      </c>
      <c r="AD2" s="361" t="n">
        <v>1</v>
      </c>
      <c r="AE2" s="372" t="str">
        <f aca="false">IF($AD$2&gt;1,VLOOKUP($AD$2,$A$2:$I$16384,4)," ")</f>
        <v> </v>
      </c>
      <c r="AF2" s="373" t="n">
        <f aca="false">VLOOKUP($AD$2,$A$2:$I$16384,9)</f>
        <v>0</v>
      </c>
      <c r="AG2" s="374" t="str">
        <f aca="false">IF($AD$2=1,IF($AA$2=1," ",+AG3),+AG3)</f>
        <v> </v>
      </c>
    </row>
    <row r="3" customFormat="false" ht="15" hidden="false" customHeight="false" outlineLevel="0" collapsed="false">
      <c r="A3" s="371"/>
      <c r="B3" s="371"/>
      <c r="C3" s="371"/>
      <c r="D3" s="371"/>
      <c r="E3" s="371"/>
      <c r="F3" s="371"/>
      <c r="G3" s="371"/>
      <c r="H3" s="371"/>
      <c r="I3" s="371"/>
      <c r="Z3" s="368"/>
      <c r="AA3" s="368"/>
      <c r="AB3" s="368"/>
      <c r="AC3" s="368"/>
      <c r="AG3" s="375" t="str">
        <f aca="false">IF($AA$2&gt;1,IF($AD$2&gt;1,ROUND(($AF$2-$AC$2)/$AC$2*100,3),"SECONDA DATA NON VALIDA"),"PRIMA DATA NON VALIDA")</f>
        <v>PRIMA DATA NON VALIDA</v>
      </c>
    </row>
    <row r="4" customFormat="false" ht="15" hidden="false" customHeight="false" outlineLevel="0" collapsed="false">
      <c r="A4" s="368" t="n">
        <v>1</v>
      </c>
      <c r="B4" s="376"/>
      <c r="C4" s="377"/>
      <c r="D4" s="378"/>
      <c r="E4" s="379"/>
      <c r="F4" s="379"/>
      <c r="G4" s="379"/>
      <c r="H4" s="379"/>
      <c r="I4" s="380"/>
    </row>
    <row r="5" customFormat="false" ht="15" hidden="false" customHeight="false" outlineLevel="0" collapsed="false">
      <c r="A5" s="368" t="n">
        <v>2</v>
      </c>
      <c r="B5" s="376" t="n">
        <v>27760</v>
      </c>
      <c r="C5" s="377" t="n">
        <v>0</v>
      </c>
      <c r="D5" s="378" t="n">
        <v>28825</v>
      </c>
      <c r="E5" s="379" t="n">
        <v>144.8</v>
      </c>
      <c r="F5" s="379" t="n">
        <f aca="false">IF($C$5&gt;0,ROUND($E5*$C$5,5),$E5)</f>
        <v>144.8</v>
      </c>
      <c r="G5" s="379"/>
      <c r="H5" s="379"/>
      <c r="I5" s="380" t="n">
        <f aca="false">+E5</f>
        <v>144.8</v>
      </c>
    </row>
    <row r="6" customFormat="false" ht="15" hidden="false" customHeight="false" outlineLevel="0" collapsed="false">
      <c r="A6" s="368" t="n">
        <v>3</v>
      </c>
      <c r="B6" s="376"/>
      <c r="C6" s="377"/>
      <c r="D6" s="378" t="n">
        <v>28856</v>
      </c>
      <c r="E6" s="379" t="n">
        <v>145.8</v>
      </c>
      <c r="F6" s="379" t="n">
        <f aca="false">IF($C$5&gt;0,ROUND($E6*$C$5,5),$E6)</f>
        <v>145.8</v>
      </c>
      <c r="G6" s="379"/>
      <c r="H6" s="379"/>
      <c r="I6" s="380" t="n">
        <f aca="false">+E6</f>
        <v>145.8</v>
      </c>
    </row>
    <row r="7" customFormat="false" ht="15" hidden="false" customHeight="false" outlineLevel="0" collapsed="false">
      <c r="A7" s="368" t="n">
        <v>4</v>
      </c>
      <c r="B7" s="376"/>
      <c r="C7" s="377"/>
      <c r="D7" s="378" t="n">
        <v>28887</v>
      </c>
      <c r="E7" s="379" t="n">
        <v>149.6</v>
      </c>
      <c r="F7" s="379" t="n">
        <f aca="false">IF($C$5&gt;0,ROUND($E7*$C$5,5),$E7)</f>
        <v>149.6</v>
      </c>
      <c r="G7" s="379"/>
      <c r="H7" s="379"/>
      <c r="I7" s="380" t="n">
        <f aca="false">+E7</f>
        <v>149.6</v>
      </c>
    </row>
    <row r="8" customFormat="false" ht="15" hidden="false" customHeight="false" outlineLevel="0" collapsed="false">
      <c r="A8" s="368" t="n">
        <v>5</v>
      </c>
      <c r="B8" s="376"/>
      <c r="C8" s="377"/>
      <c r="D8" s="378" t="n">
        <v>28915</v>
      </c>
      <c r="E8" s="379" t="n">
        <v>150.3</v>
      </c>
      <c r="F8" s="379" t="n">
        <f aca="false">IF($C$5&gt;0,ROUND($E8*$C$5,5),$E8)</f>
        <v>150.3</v>
      </c>
      <c r="G8" s="379"/>
      <c r="H8" s="379"/>
      <c r="I8" s="380" t="n">
        <f aca="false">+E8</f>
        <v>150.3</v>
      </c>
    </row>
    <row r="9" customFormat="false" ht="15" hidden="false" customHeight="false" outlineLevel="0" collapsed="false">
      <c r="A9" s="368" t="n">
        <v>6</v>
      </c>
      <c r="B9" s="376"/>
      <c r="C9" s="377"/>
      <c r="D9" s="378" t="n">
        <v>28946</v>
      </c>
      <c r="E9" s="379" t="n">
        <v>152.3</v>
      </c>
      <c r="F9" s="379" t="n">
        <f aca="false">IF($C$5&gt;0,ROUND($E9*$C$5,5),$E9)</f>
        <v>152.3</v>
      </c>
      <c r="G9" s="379"/>
      <c r="H9" s="379"/>
      <c r="I9" s="380" t="n">
        <f aca="false">+E9</f>
        <v>152.3</v>
      </c>
    </row>
    <row r="10" customFormat="false" ht="15" hidden="false" customHeight="false" outlineLevel="0" collapsed="false">
      <c r="A10" s="368" t="n">
        <v>7</v>
      </c>
      <c r="B10" s="376"/>
      <c r="C10" s="377"/>
      <c r="D10" s="378" t="n">
        <v>28976</v>
      </c>
      <c r="E10" s="379" t="n">
        <v>156.6</v>
      </c>
      <c r="F10" s="379" t="n">
        <f aca="false">IF($C$5&gt;0,ROUND($E10*$C$5,5),$E10)</f>
        <v>156.6</v>
      </c>
      <c r="G10" s="379"/>
      <c r="H10" s="379"/>
      <c r="I10" s="380" t="n">
        <f aca="false">+E10</f>
        <v>156.6</v>
      </c>
    </row>
    <row r="11" customFormat="false" ht="15" hidden="false" customHeight="false" outlineLevel="0" collapsed="false">
      <c r="A11" s="368" t="n">
        <v>8</v>
      </c>
      <c r="B11" s="376"/>
      <c r="C11" s="377"/>
      <c r="D11" s="378" t="n">
        <v>29007</v>
      </c>
      <c r="E11" s="379" t="n">
        <v>157.8</v>
      </c>
      <c r="F11" s="379" t="n">
        <f aca="false">IF($C$5&gt;0,ROUND($E11*$C$5,5),$E11)</f>
        <v>157.8</v>
      </c>
      <c r="G11" s="379"/>
      <c r="H11" s="379"/>
      <c r="I11" s="380" t="n">
        <f aca="false">+E11</f>
        <v>157.8</v>
      </c>
    </row>
    <row r="12" customFormat="false" ht="15" hidden="false" customHeight="false" outlineLevel="0" collapsed="false">
      <c r="A12" s="368" t="n">
        <v>9</v>
      </c>
      <c r="B12" s="376"/>
      <c r="C12" s="377"/>
      <c r="D12" s="378" t="n">
        <v>29037</v>
      </c>
      <c r="E12" s="379" t="n">
        <v>159.7</v>
      </c>
      <c r="F12" s="379" t="n">
        <f aca="false">IF($C$5&gt;0,ROUND($E12*$C$5,5),$E12)</f>
        <v>159.7</v>
      </c>
      <c r="G12" s="379"/>
      <c r="H12" s="379"/>
      <c r="I12" s="380" t="n">
        <f aca="false">+E12</f>
        <v>159.7</v>
      </c>
    </row>
    <row r="13" customFormat="false" ht="15" hidden="false" customHeight="false" outlineLevel="0" collapsed="false">
      <c r="A13" s="368" t="n">
        <v>10</v>
      </c>
      <c r="B13" s="376"/>
      <c r="C13" s="377"/>
      <c r="D13" s="378" t="n">
        <v>29068</v>
      </c>
      <c r="E13" s="379" t="n">
        <v>168.6</v>
      </c>
      <c r="F13" s="379" t="n">
        <f aca="false">IF($C$5&gt;0,ROUND($E13*$C$5,5),$E13)</f>
        <v>168.6</v>
      </c>
      <c r="G13" s="379"/>
      <c r="H13" s="379"/>
      <c r="I13" s="380" t="n">
        <f aca="false">+E13</f>
        <v>168.6</v>
      </c>
    </row>
    <row r="14" customFormat="false" ht="15" hidden="false" customHeight="false" outlineLevel="0" collapsed="false">
      <c r="A14" s="368" t="n">
        <v>11</v>
      </c>
      <c r="B14" s="376"/>
      <c r="C14" s="377"/>
      <c r="D14" s="378" t="n">
        <v>29099</v>
      </c>
      <c r="E14" s="379" t="n">
        <v>170.4</v>
      </c>
      <c r="F14" s="379" t="n">
        <f aca="false">IF($C$5&gt;0,ROUND($E14*$C$5,5),$E14)</f>
        <v>170.4</v>
      </c>
      <c r="G14" s="379"/>
      <c r="H14" s="379"/>
      <c r="I14" s="380" t="n">
        <f aca="false">+E14</f>
        <v>170.4</v>
      </c>
    </row>
    <row r="15" customFormat="false" ht="15" hidden="false" customHeight="false" outlineLevel="0" collapsed="false">
      <c r="A15" s="368" t="n">
        <v>12</v>
      </c>
      <c r="B15" s="376"/>
      <c r="C15" s="377"/>
      <c r="D15" s="378" t="n">
        <v>29129</v>
      </c>
      <c r="E15" s="379" t="n">
        <v>172.6</v>
      </c>
      <c r="F15" s="379" t="n">
        <f aca="false">IF($C$5&gt;0,ROUND($E15*$C$5,5),$E15)</f>
        <v>172.6</v>
      </c>
      <c r="G15" s="379"/>
      <c r="H15" s="379"/>
      <c r="I15" s="380" t="n">
        <f aca="false">+E15</f>
        <v>172.6</v>
      </c>
    </row>
    <row r="16" customFormat="false" ht="15" hidden="false" customHeight="false" outlineLevel="0" collapsed="false">
      <c r="A16" s="368" t="n">
        <v>13</v>
      </c>
      <c r="B16" s="376"/>
      <c r="C16" s="377"/>
      <c r="D16" s="378" t="n">
        <v>29160</v>
      </c>
      <c r="E16" s="379" t="n">
        <v>178.1</v>
      </c>
      <c r="F16" s="379" t="n">
        <f aca="false">IF($C$5&gt;0,ROUND($E16*$C$5,5),$E16)</f>
        <v>178.1</v>
      </c>
      <c r="G16" s="379"/>
      <c r="H16" s="379"/>
      <c r="I16" s="380" t="n">
        <f aca="false">+E16</f>
        <v>178.1</v>
      </c>
    </row>
    <row r="17" customFormat="false" ht="15" hidden="false" customHeight="false" outlineLevel="0" collapsed="false">
      <c r="A17" s="368" t="n">
        <v>14</v>
      </c>
      <c r="B17" s="376"/>
      <c r="C17" s="377"/>
      <c r="D17" s="378" t="n">
        <v>29190</v>
      </c>
      <c r="E17" s="379" t="n">
        <v>180</v>
      </c>
      <c r="F17" s="379" t="n">
        <f aca="false">IF($C$5&gt;0,ROUND($E17*$C$5,5),$E17)</f>
        <v>180</v>
      </c>
      <c r="G17" s="379"/>
      <c r="H17" s="379"/>
      <c r="I17" s="380" t="n">
        <f aca="false">+E17</f>
        <v>180</v>
      </c>
    </row>
    <row r="18" customFormat="false" ht="15" hidden="false" customHeight="false" outlineLevel="0" collapsed="false">
      <c r="A18" s="368" t="n">
        <v>15</v>
      </c>
      <c r="B18" s="376"/>
      <c r="C18" s="377"/>
      <c r="D18" s="378" t="n">
        <v>29221</v>
      </c>
      <c r="E18" s="379" t="n">
        <v>182.6</v>
      </c>
      <c r="F18" s="379" t="n">
        <f aca="false">IF($C$5&gt;0,ROUND($E18*$C$5,5),$E18)</f>
        <v>182.6</v>
      </c>
      <c r="G18" s="379"/>
      <c r="H18" s="379"/>
      <c r="I18" s="380" t="n">
        <f aca="false">+E18</f>
        <v>182.6</v>
      </c>
    </row>
    <row r="19" customFormat="false" ht="15" hidden="false" customHeight="false" outlineLevel="0" collapsed="false">
      <c r="A19" s="368" t="n">
        <v>16</v>
      </c>
      <c r="B19" s="376"/>
      <c r="C19" s="377"/>
      <c r="D19" s="378" t="n">
        <v>29252</v>
      </c>
      <c r="E19" s="379" t="n">
        <v>189</v>
      </c>
      <c r="F19" s="379" t="n">
        <f aca="false">IF($C$5&gt;0,ROUND($E19*$C$5,5),$E19)</f>
        <v>189</v>
      </c>
      <c r="G19" s="379"/>
      <c r="H19" s="379"/>
      <c r="I19" s="380" t="n">
        <f aca="false">+E19</f>
        <v>189</v>
      </c>
    </row>
    <row r="20" customFormat="false" ht="15" hidden="false" customHeight="false" outlineLevel="0" collapsed="false">
      <c r="A20" s="368" t="n">
        <v>17</v>
      </c>
      <c r="B20" s="376"/>
      <c r="C20" s="377"/>
      <c r="D20" s="378" t="n">
        <v>29281</v>
      </c>
      <c r="E20" s="379" t="n">
        <v>190.8</v>
      </c>
      <c r="F20" s="379" t="n">
        <f aca="false">IF($C$5&gt;0,ROUND($E20*$C$5,5),$E20)</f>
        <v>190.8</v>
      </c>
      <c r="G20" s="379"/>
      <c r="H20" s="379"/>
      <c r="I20" s="380" t="n">
        <f aca="false">+E20</f>
        <v>190.8</v>
      </c>
    </row>
    <row r="21" customFormat="false" ht="15" hidden="false" customHeight="false" outlineLevel="0" collapsed="false">
      <c r="A21" s="368" t="n">
        <v>18</v>
      </c>
      <c r="B21" s="376"/>
      <c r="C21" s="377"/>
      <c r="D21" s="378" t="n">
        <v>29312</v>
      </c>
      <c r="E21" s="379" t="n">
        <v>192.7</v>
      </c>
      <c r="F21" s="379" t="n">
        <f aca="false">IF($C$5&gt;0,ROUND($E21*$C$5,5),$E21)</f>
        <v>192.7</v>
      </c>
      <c r="G21" s="379"/>
      <c r="H21" s="379"/>
      <c r="I21" s="380" t="n">
        <f aca="false">+E21</f>
        <v>192.7</v>
      </c>
    </row>
    <row r="22" customFormat="false" ht="15" hidden="false" customHeight="false" outlineLevel="0" collapsed="false">
      <c r="A22" s="368" t="n">
        <v>19</v>
      </c>
      <c r="B22" s="376"/>
      <c r="C22" s="377"/>
      <c r="D22" s="378" t="n">
        <v>29342</v>
      </c>
      <c r="E22" s="379" t="n">
        <v>196.8</v>
      </c>
      <c r="F22" s="379" t="n">
        <f aca="false">IF($C$5&gt;0,ROUND($E22*$C$5,5),$E22)</f>
        <v>196.8</v>
      </c>
      <c r="G22" s="379"/>
      <c r="H22" s="379"/>
      <c r="I22" s="380" t="n">
        <f aca="false">+E22</f>
        <v>196.8</v>
      </c>
    </row>
    <row r="23" customFormat="false" ht="15" hidden="false" customHeight="false" outlineLevel="0" collapsed="false">
      <c r="A23" s="368" t="n">
        <v>20</v>
      </c>
      <c r="B23" s="376"/>
      <c r="C23" s="377"/>
      <c r="D23" s="378" t="n">
        <v>29373</v>
      </c>
      <c r="E23" s="379" t="n">
        <v>201.8</v>
      </c>
      <c r="F23" s="379" t="n">
        <f aca="false">IF($C$5&gt;0,ROUND($E23*$C$5,5),$E23)</f>
        <v>201.8</v>
      </c>
      <c r="G23" s="379"/>
      <c r="H23" s="379"/>
      <c r="I23" s="380" t="n">
        <f aca="false">+E23</f>
        <v>201.8</v>
      </c>
    </row>
    <row r="24" customFormat="false" ht="15" hidden="false" customHeight="false" outlineLevel="0" collapsed="false">
      <c r="A24" s="368" t="n">
        <v>21</v>
      </c>
      <c r="B24" s="376"/>
      <c r="C24" s="377"/>
      <c r="D24" s="378" t="n">
        <v>29403</v>
      </c>
      <c r="E24" s="379" t="n">
        <v>202.7</v>
      </c>
      <c r="F24" s="379" t="n">
        <f aca="false">IF($C$5&gt;0,ROUND($E24*$C$5,5),$E24)</f>
        <v>202.7</v>
      </c>
      <c r="G24" s="379"/>
      <c r="H24" s="379"/>
      <c r="I24" s="380" t="n">
        <f aca="false">+E24</f>
        <v>202.7</v>
      </c>
    </row>
    <row r="25" customFormat="false" ht="15" hidden="false" customHeight="false" outlineLevel="0" collapsed="false">
      <c r="A25" s="368" t="n">
        <v>22</v>
      </c>
      <c r="B25" s="376"/>
      <c r="C25" s="377"/>
      <c r="D25" s="378" t="n">
        <v>29434</v>
      </c>
      <c r="E25" s="379" t="n">
        <v>207</v>
      </c>
      <c r="F25" s="379" t="n">
        <f aca="false">IF($C$5&gt;0,ROUND($E25*$C$5,5),$E25)</f>
        <v>207</v>
      </c>
      <c r="G25" s="379"/>
      <c r="H25" s="379"/>
      <c r="I25" s="380" t="n">
        <f aca="false">+E25</f>
        <v>207</v>
      </c>
    </row>
    <row r="26" customFormat="false" ht="15" hidden="false" customHeight="false" outlineLevel="0" collapsed="false">
      <c r="A26" s="368" t="n">
        <v>23</v>
      </c>
      <c r="B26" s="376"/>
      <c r="C26" s="377"/>
      <c r="D26" s="378" t="n">
        <v>29465</v>
      </c>
      <c r="E26" s="379" t="n">
        <v>209.2</v>
      </c>
      <c r="F26" s="379" t="n">
        <f aca="false">IF($C$5&gt;0,ROUND($E26*$C$5,5),$E26)</f>
        <v>209.2</v>
      </c>
      <c r="G26" s="379"/>
      <c r="H26" s="379"/>
      <c r="I26" s="380" t="n">
        <f aca="false">+E26</f>
        <v>209.2</v>
      </c>
    </row>
    <row r="27" customFormat="false" ht="15" hidden="false" customHeight="false" outlineLevel="0" collapsed="false">
      <c r="A27" s="368" t="n">
        <v>24</v>
      </c>
      <c r="B27" s="376"/>
      <c r="C27" s="377"/>
      <c r="D27" s="378" t="n">
        <v>29495</v>
      </c>
      <c r="E27" s="379" t="n">
        <v>211.4</v>
      </c>
      <c r="F27" s="379" t="n">
        <f aca="false">IF($C$5&gt;0,ROUND($E27*$C$5,5),$E27)</f>
        <v>211.4</v>
      </c>
      <c r="G27" s="379"/>
      <c r="H27" s="379"/>
      <c r="I27" s="380" t="n">
        <f aca="false">+E27</f>
        <v>211.4</v>
      </c>
    </row>
    <row r="28" customFormat="false" ht="15" hidden="false" customHeight="false" outlineLevel="0" collapsed="false">
      <c r="A28" s="368" t="n">
        <v>25</v>
      </c>
      <c r="B28" s="376"/>
      <c r="C28" s="377"/>
      <c r="D28" s="378" t="n">
        <v>29526</v>
      </c>
      <c r="E28" s="379" t="n">
        <v>217.6</v>
      </c>
      <c r="F28" s="379" t="n">
        <f aca="false">IF($C$5&gt;0,ROUND($E28*$C$5,5),$E28)</f>
        <v>217.6</v>
      </c>
      <c r="G28" s="379"/>
      <c r="H28" s="379"/>
      <c r="I28" s="380" t="n">
        <f aca="false">+E28</f>
        <v>217.6</v>
      </c>
    </row>
    <row r="29" customFormat="false" ht="15" hidden="false" customHeight="false" outlineLevel="0" collapsed="false">
      <c r="A29" s="368" t="n">
        <v>26</v>
      </c>
      <c r="B29" s="376"/>
      <c r="C29" s="377"/>
      <c r="D29" s="378" t="n">
        <v>29556</v>
      </c>
      <c r="E29" s="379" t="n">
        <v>223</v>
      </c>
      <c r="F29" s="379" t="n">
        <f aca="false">IF($C$5&gt;0,ROUND($E29*$C$5,5),$E29)</f>
        <v>223</v>
      </c>
      <c r="G29" s="379"/>
      <c r="H29" s="379"/>
      <c r="I29" s="380" t="n">
        <f aca="false">+E29</f>
        <v>223</v>
      </c>
    </row>
    <row r="30" customFormat="false" ht="15" hidden="false" customHeight="false" outlineLevel="0" collapsed="false">
      <c r="A30" s="368" t="n">
        <v>27</v>
      </c>
      <c r="B30" s="376" t="n">
        <v>29221</v>
      </c>
      <c r="C30" s="377" t="n">
        <v>2.031</v>
      </c>
      <c r="D30" s="378" t="n">
        <v>29587</v>
      </c>
      <c r="E30" s="379" t="n">
        <v>112.5</v>
      </c>
      <c r="F30" s="379" t="n">
        <f aca="false">IF($C$30&gt;0,ROUND(E30*$C$30,5),E30)</f>
        <v>228.4875</v>
      </c>
      <c r="G30" s="379" t="n">
        <f aca="false">IF($B$30&gt;DATE(1980,5,5),ROUND($E30*$C$30,5),$E30)</f>
        <v>112.5</v>
      </c>
      <c r="H30" s="379"/>
      <c r="I30" s="380" t="n">
        <f aca="false">+F30</f>
        <v>228.4875</v>
      </c>
    </row>
    <row r="31" customFormat="false" ht="15" hidden="false" customHeight="false" outlineLevel="0" collapsed="false">
      <c r="A31" s="368" t="n">
        <v>28</v>
      </c>
      <c r="B31" s="376"/>
      <c r="C31" s="377"/>
      <c r="D31" s="378" t="n">
        <v>29618</v>
      </c>
      <c r="E31" s="379" t="n">
        <v>115.1</v>
      </c>
      <c r="F31" s="379" t="n">
        <f aca="false">IF($C$30&gt;0,ROUND(E31*$C$30,5),E31)</f>
        <v>233.7681</v>
      </c>
      <c r="G31" s="379" t="n">
        <f aca="false">IF($B$30&gt;DATE(1980,5,5),ROUND($E31*$C$30,5),$E31)</f>
        <v>115.1</v>
      </c>
      <c r="H31" s="379"/>
      <c r="I31" s="380" t="n">
        <f aca="false">+F31</f>
        <v>233.7681</v>
      </c>
    </row>
    <row r="32" customFormat="false" ht="15" hidden="false" customHeight="false" outlineLevel="0" collapsed="false">
      <c r="A32" s="368" t="n">
        <v>29</v>
      </c>
      <c r="B32" s="376"/>
      <c r="C32" s="377"/>
      <c r="D32" s="378" t="n">
        <v>29646</v>
      </c>
      <c r="E32" s="379" t="n">
        <v>116.3</v>
      </c>
      <c r="F32" s="379" t="n">
        <f aca="false">IF($C$30&gt;0,ROUND(E32*$C$30,5),E32)</f>
        <v>236.2053</v>
      </c>
      <c r="G32" s="379" t="n">
        <f aca="false">IF($B$30&gt;DATE(1980,5,5),ROUND($E32*$C$30,5),$E32)</f>
        <v>116.3</v>
      </c>
      <c r="H32" s="379"/>
      <c r="I32" s="380" t="n">
        <f aca="false">+F32</f>
        <v>236.2053</v>
      </c>
    </row>
    <row r="33" customFormat="false" ht="15" hidden="false" customHeight="false" outlineLevel="0" collapsed="false">
      <c r="A33" s="368" t="n">
        <v>30</v>
      </c>
      <c r="B33" s="376"/>
      <c r="C33" s="377"/>
      <c r="D33" s="378" t="n">
        <v>29677</v>
      </c>
      <c r="E33" s="379" t="n">
        <v>117.8</v>
      </c>
      <c r="F33" s="379" t="n">
        <f aca="false">IF($C$30&gt;0,ROUND(E33*$C$30,5),E33)</f>
        <v>239.2518</v>
      </c>
      <c r="G33" s="379" t="n">
        <f aca="false">IF($B$30&gt;DATE(1980,5,5),ROUND($E33*$C$30,5),$E33)</f>
        <v>117.8</v>
      </c>
      <c r="H33" s="379"/>
      <c r="I33" s="380" t="n">
        <f aca="false">+F33</f>
        <v>239.2518</v>
      </c>
    </row>
    <row r="34" customFormat="false" ht="15" hidden="false" customHeight="false" outlineLevel="0" collapsed="false">
      <c r="A34" s="368" t="n">
        <v>31</v>
      </c>
      <c r="B34" s="376"/>
      <c r="C34" s="377"/>
      <c r="D34" s="378" t="n">
        <v>29707</v>
      </c>
      <c r="E34" s="379" t="n">
        <v>121.5</v>
      </c>
      <c r="F34" s="379" t="n">
        <f aca="false">IF($C$30&gt;0,ROUND(E34*$C$30,5),E34)</f>
        <v>246.7665</v>
      </c>
      <c r="G34" s="379" t="n">
        <f aca="false">IF($B$30&gt;DATE(1980,5,5),ROUND($E34*$C$30,5),$E34)</f>
        <v>121.5</v>
      </c>
      <c r="H34" s="379"/>
      <c r="I34" s="380" t="n">
        <f aca="false">+F34</f>
        <v>246.7665</v>
      </c>
    </row>
    <row r="35" customFormat="false" ht="15" hidden="false" customHeight="false" outlineLevel="0" collapsed="false">
      <c r="A35" s="368" t="n">
        <v>32</v>
      </c>
      <c r="B35" s="376"/>
      <c r="C35" s="377"/>
      <c r="D35" s="378" t="n">
        <v>29738</v>
      </c>
      <c r="E35" s="379" t="n">
        <v>122.7</v>
      </c>
      <c r="F35" s="379" t="n">
        <f aca="false">IF($C$30&gt;0,ROUND(E35*$C$30,5),E35)</f>
        <v>249.2037</v>
      </c>
      <c r="G35" s="379" t="n">
        <f aca="false">IF($B$30&gt;DATE(1980,5,5),ROUND($E35*$C$30,5),$E35)</f>
        <v>122.7</v>
      </c>
      <c r="H35" s="379"/>
      <c r="I35" s="380" t="n">
        <f aca="false">+F35</f>
        <v>249.2037</v>
      </c>
    </row>
    <row r="36" customFormat="false" ht="15" hidden="false" customHeight="false" outlineLevel="0" collapsed="false">
      <c r="A36" s="368" t="n">
        <v>33</v>
      </c>
      <c r="B36" s="376"/>
      <c r="C36" s="377"/>
      <c r="D36" s="378" t="n">
        <v>29768</v>
      </c>
      <c r="E36" s="379" t="n">
        <v>123.3</v>
      </c>
      <c r="F36" s="379" t="n">
        <f aca="false">IF($C$30&gt;0,ROUND(E36*$C$30,5),E36)</f>
        <v>250.4223</v>
      </c>
      <c r="G36" s="379" t="n">
        <f aca="false">IF($B$30&gt;DATE(1980,5,5),ROUND($E36*$C$30,5),$E36)</f>
        <v>123.3</v>
      </c>
      <c r="H36" s="379"/>
      <c r="I36" s="380" t="n">
        <f aca="false">+F36</f>
        <v>250.4223</v>
      </c>
    </row>
    <row r="37" customFormat="false" ht="15" hidden="false" customHeight="false" outlineLevel="0" collapsed="false">
      <c r="A37" s="368" t="n">
        <v>34</v>
      </c>
      <c r="B37" s="376"/>
      <c r="C37" s="377"/>
      <c r="D37" s="378" t="n">
        <v>29799</v>
      </c>
      <c r="E37" s="379" t="n">
        <v>125.5</v>
      </c>
      <c r="F37" s="379" t="n">
        <f aca="false">IF($C$30&gt;0,ROUND(E37*$C$30,5),E37)</f>
        <v>254.8905</v>
      </c>
      <c r="G37" s="379" t="n">
        <f aca="false">IF($B$30&gt;DATE(1980,5,5),ROUND($E37*$C$30,5),$E37)</f>
        <v>125.5</v>
      </c>
      <c r="H37" s="379"/>
      <c r="I37" s="380" t="n">
        <f aca="false">+F37</f>
        <v>254.8905</v>
      </c>
    </row>
    <row r="38" customFormat="false" ht="15" hidden="false" customHeight="false" outlineLevel="0" collapsed="false">
      <c r="A38" s="368" t="n">
        <v>35</v>
      </c>
      <c r="B38" s="376"/>
      <c r="C38" s="377"/>
      <c r="D38" s="378" t="n">
        <v>29830</v>
      </c>
      <c r="E38" s="379" t="n">
        <v>126.5</v>
      </c>
      <c r="F38" s="379" t="n">
        <f aca="false">IF($C$30&gt;0,ROUND(E38*$C$30,5),E38)</f>
        <v>256.9215</v>
      </c>
      <c r="G38" s="379" t="n">
        <f aca="false">IF($B$30&gt;DATE(1980,5,5),ROUND($E38*$C$30,5),$E38)</f>
        <v>126.5</v>
      </c>
      <c r="H38" s="379"/>
      <c r="I38" s="380" t="n">
        <f aca="false">+F38</f>
        <v>256.9215</v>
      </c>
    </row>
    <row r="39" customFormat="false" ht="15" hidden="false" customHeight="false" outlineLevel="0" collapsed="false">
      <c r="A39" s="368" t="n">
        <v>36</v>
      </c>
      <c r="B39" s="376"/>
      <c r="C39" s="377"/>
      <c r="D39" s="378" t="n">
        <v>29860</v>
      </c>
      <c r="E39" s="379" t="n">
        <v>127.9</v>
      </c>
      <c r="F39" s="379" t="n">
        <f aca="false">IF($C$30&gt;0,ROUND(E39*$C$30,5),E39)</f>
        <v>259.7649</v>
      </c>
      <c r="G39" s="379" t="n">
        <f aca="false">IF($B$30&gt;DATE(1980,5,5),ROUND($E39*$C$30,5),$E39)</f>
        <v>127.9</v>
      </c>
      <c r="H39" s="379"/>
      <c r="I39" s="380" t="n">
        <f aca="false">+F39</f>
        <v>259.7649</v>
      </c>
    </row>
    <row r="40" customFormat="false" ht="15" hidden="false" customHeight="false" outlineLevel="0" collapsed="false">
      <c r="A40" s="368" t="n">
        <v>37</v>
      </c>
      <c r="B40" s="376"/>
      <c r="C40" s="377"/>
      <c r="D40" s="378" t="n">
        <v>29891</v>
      </c>
      <c r="E40" s="379" t="n">
        <v>132.5</v>
      </c>
      <c r="F40" s="379" t="n">
        <f aca="false">IF($C$30&gt;0,ROUND(E40*$C$30,5),E40)</f>
        <v>269.1075</v>
      </c>
      <c r="G40" s="379" t="n">
        <f aca="false">IF($B$30&gt;DATE(1980,5,5),ROUND($E40*$C$30,5),$E40)</f>
        <v>132.5</v>
      </c>
      <c r="H40" s="379"/>
      <c r="I40" s="380" t="n">
        <f aca="false">+F40</f>
        <v>269.1075</v>
      </c>
    </row>
    <row r="41" customFormat="false" ht="15" hidden="false" customHeight="false" outlineLevel="0" collapsed="false">
      <c r="A41" s="368" t="n">
        <v>38</v>
      </c>
      <c r="B41" s="376"/>
      <c r="C41" s="377"/>
      <c r="D41" s="378" t="n">
        <v>29921</v>
      </c>
      <c r="E41" s="379" t="n">
        <v>133.2</v>
      </c>
      <c r="F41" s="379" t="n">
        <f aca="false">IF($C$30&gt;0,ROUND(E41*$C$30,5),E41)</f>
        <v>270.5292</v>
      </c>
      <c r="G41" s="379" t="n">
        <f aca="false">IF($B$30&gt;DATE(1980,5,5),ROUND($E41*$C$30,5),$E41)</f>
        <v>133.2</v>
      </c>
      <c r="H41" s="379"/>
      <c r="I41" s="380" t="n">
        <f aca="false">+F41</f>
        <v>270.5292</v>
      </c>
    </row>
    <row r="42" customFormat="false" ht="15" hidden="false" customHeight="false" outlineLevel="0" collapsed="false">
      <c r="A42" s="368" t="n">
        <v>39</v>
      </c>
      <c r="B42" s="376"/>
      <c r="C42" s="377"/>
      <c r="D42" s="378" t="n">
        <v>29952</v>
      </c>
      <c r="E42" s="379" t="n">
        <v>134.9</v>
      </c>
      <c r="F42" s="379" t="n">
        <f aca="false">IF($C$30&gt;0,ROUND(E42*$C$30,5),E42)</f>
        <v>273.9819</v>
      </c>
      <c r="G42" s="379" t="n">
        <f aca="false">IF($B$30&gt;DATE(1980,5,5),ROUND($E42*$C$30,5),$E42)</f>
        <v>134.9</v>
      </c>
      <c r="H42" s="379"/>
      <c r="I42" s="380" t="n">
        <f aca="false">+F42</f>
        <v>273.9819</v>
      </c>
    </row>
    <row r="43" customFormat="false" ht="15" hidden="false" customHeight="false" outlineLevel="0" collapsed="false">
      <c r="A43" s="368" t="n">
        <v>40</v>
      </c>
      <c r="B43" s="376"/>
      <c r="C43" s="377"/>
      <c r="D43" s="378" t="n">
        <v>29983</v>
      </c>
      <c r="E43" s="379" t="n">
        <v>137.5</v>
      </c>
      <c r="F43" s="379" t="n">
        <f aca="false">IF($C$30&gt;0,ROUND(E43*$C$30,5),E43)</f>
        <v>279.2625</v>
      </c>
      <c r="G43" s="379" t="n">
        <f aca="false">IF($B$30&gt;DATE(1980,5,5),ROUND($E43*$C$30,5),$E43)</f>
        <v>137.5</v>
      </c>
      <c r="H43" s="379"/>
      <c r="I43" s="380" t="n">
        <f aca="false">+F43</f>
        <v>279.2625</v>
      </c>
    </row>
    <row r="44" customFormat="false" ht="15" hidden="false" customHeight="false" outlineLevel="0" collapsed="false">
      <c r="A44" s="368" t="n">
        <v>41</v>
      </c>
      <c r="B44" s="376"/>
      <c r="C44" s="377"/>
      <c r="D44" s="378" t="n">
        <v>30011</v>
      </c>
      <c r="E44" s="379" t="n">
        <v>138.4</v>
      </c>
      <c r="F44" s="379" t="n">
        <f aca="false">IF($C$30&gt;0,ROUND(E44*$C$30,5),E44)</f>
        <v>281.0904</v>
      </c>
      <c r="G44" s="379" t="n">
        <f aca="false">IF($B$30&gt;DATE(1980,5,5),ROUND($E44*$C$30,5),$E44)</f>
        <v>138.4</v>
      </c>
      <c r="H44" s="379"/>
      <c r="I44" s="380" t="n">
        <f aca="false">+F44</f>
        <v>281.0904</v>
      </c>
    </row>
    <row r="45" customFormat="false" ht="15" hidden="false" customHeight="false" outlineLevel="0" collapsed="false">
      <c r="A45" s="368" t="n">
        <v>42</v>
      </c>
      <c r="B45" s="376"/>
      <c r="C45" s="377"/>
      <c r="D45" s="378" t="n">
        <v>30042</v>
      </c>
      <c r="E45" s="379" t="n">
        <v>138.8</v>
      </c>
      <c r="F45" s="379" t="n">
        <f aca="false">IF($C$30&gt;0,ROUND(E45*$C$30,5),E45)</f>
        <v>281.9028</v>
      </c>
      <c r="G45" s="379" t="n">
        <f aca="false">IF($B$30&gt;DATE(1980,5,5),ROUND($E45*$C$30,5),$E45)</f>
        <v>138.8</v>
      </c>
      <c r="H45" s="379"/>
      <c r="I45" s="380" t="n">
        <f aca="false">+F45</f>
        <v>281.9028</v>
      </c>
    </row>
    <row r="46" customFormat="false" ht="15" hidden="false" customHeight="false" outlineLevel="0" collapsed="false">
      <c r="A46" s="368" t="n">
        <v>43</v>
      </c>
      <c r="B46" s="376"/>
      <c r="C46" s="377"/>
      <c r="D46" s="378" t="n">
        <v>30072</v>
      </c>
      <c r="E46" s="379" t="n">
        <v>142.2</v>
      </c>
      <c r="F46" s="379" t="n">
        <f aca="false">IF($C$30&gt;0,ROUND(E46*$C$30,5),E46)</f>
        <v>288.8082</v>
      </c>
      <c r="G46" s="379" t="n">
        <f aca="false">IF($B$30&gt;DATE(1980,5,5),ROUND($E46*$C$30,5),$E46)</f>
        <v>142.2</v>
      </c>
      <c r="H46" s="379"/>
      <c r="I46" s="380" t="n">
        <f aca="false">+F46</f>
        <v>288.8082</v>
      </c>
    </row>
    <row r="47" customFormat="false" ht="15" hidden="false" customHeight="false" outlineLevel="0" collapsed="false">
      <c r="A47" s="368" t="n">
        <v>44</v>
      </c>
      <c r="B47" s="376"/>
      <c r="C47" s="377"/>
      <c r="D47" s="378" t="n">
        <v>30103</v>
      </c>
      <c r="E47" s="379" t="n">
        <v>142.6</v>
      </c>
      <c r="F47" s="379" t="n">
        <f aca="false">IF($C$30&gt;0,ROUND(E47*$C$30,5),E47)</f>
        <v>289.6206</v>
      </c>
      <c r="G47" s="379" t="n">
        <f aca="false">IF($B$30&gt;DATE(1980,5,5),ROUND($E47*$C$30,5),$E47)</f>
        <v>142.6</v>
      </c>
      <c r="H47" s="379"/>
      <c r="I47" s="380" t="n">
        <f aca="false">+F47</f>
        <v>289.6206</v>
      </c>
    </row>
    <row r="48" customFormat="false" ht="15" hidden="false" customHeight="false" outlineLevel="0" collapsed="false">
      <c r="A48" s="368" t="n">
        <v>45</v>
      </c>
      <c r="B48" s="376"/>
      <c r="C48" s="377"/>
      <c r="D48" s="378" t="n">
        <v>30133</v>
      </c>
      <c r="E48" s="379" t="n">
        <v>144.1</v>
      </c>
      <c r="F48" s="379" t="n">
        <f aca="false">IF($C$30&gt;0,ROUND(E48*$C$30,5),E48)</f>
        <v>292.6671</v>
      </c>
      <c r="G48" s="379" t="n">
        <f aca="false">IF($B$30&gt;DATE(1980,5,5),ROUND($E48*$C$30,5),$E48)</f>
        <v>144.1</v>
      </c>
      <c r="H48" s="379"/>
      <c r="I48" s="380" t="n">
        <f aca="false">+F48</f>
        <v>292.6671</v>
      </c>
    </row>
    <row r="49" customFormat="false" ht="15" hidden="false" customHeight="false" outlineLevel="0" collapsed="false">
      <c r="A49" s="368" t="n">
        <v>46</v>
      </c>
      <c r="B49" s="376"/>
      <c r="C49" s="377"/>
      <c r="D49" s="378" t="n">
        <v>30164</v>
      </c>
      <c r="E49" s="379" t="n">
        <v>148</v>
      </c>
      <c r="F49" s="379" t="n">
        <f aca="false">IF($C$30&gt;0,ROUND(E49*$C$30,5),E49)</f>
        <v>300.588</v>
      </c>
      <c r="G49" s="379" t="n">
        <f aca="false">IF($B$30&gt;DATE(1980,5,5),ROUND($E49*$C$30,5),$E49)</f>
        <v>148</v>
      </c>
      <c r="H49" s="379"/>
      <c r="I49" s="380" t="n">
        <f aca="false">+F49</f>
        <v>300.588</v>
      </c>
    </row>
    <row r="50" customFormat="false" ht="15" hidden="false" customHeight="false" outlineLevel="0" collapsed="false">
      <c r="A50" s="368" t="n">
        <v>47</v>
      </c>
      <c r="B50" s="376"/>
      <c r="C50" s="377"/>
      <c r="D50" s="378" t="n">
        <v>30195</v>
      </c>
      <c r="E50" s="379" t="n">
        <v>149</v>
      </c>
      <c r="F50" s="379" t="n">
        <f aca="false">IF($C$30&gt;0,ROUND(E50*$C$30,5),E50)</f>
        <v>302.619</v>
      </c>
      <c r="G50" s="379" t="n">
        <f aca="false">IF($B$30&gt;DATE(1980,5,5),ROUND($E50*$C$30,5),$E50)</f>
        <v>149</v>
      </c>
      <c r="H50" s="379"/>
      <c r="I50" s="380" t="n">
        <f aca="false">+F50</f>
        <v>302.619</v>
      </c>
    </row>
    <row r="51" customFormat="false" ht="15" hidden="false" customHeight="false" outlineLevel="0" collapsed="false">
      <c r="A51" s="368" t="n">
        <v>48</v>
      </c>
      <c r="B51" s="376"/>
      <c r="C51" s="377"/>
      <c r="D51" s="378" t="n">
        <v>30225</v>
      </c>
      <c r="E51" s="379" t="n">
        <v>150</v>
      </c>
      <c r="F51" s="379" t="n">
        <f aca="false">IF($C$30&gt;0,ROUND(E51*$C$30,5),E51)</f>
        <v>304.65</v>
      </c>
      <c r="G51" s="379" t="n">
        <f aca="false">IF($B$30&gt;DATE(1980,5,5),ROUND($E51*$C$30,5),$E51)</f>
        <v>150</v>
      </c>
      <c r="H51" s="379"/>
      <c r="I51" s="380" t="n">
        <f aca="false">+F51</f>
        <v>304.65</v>
      </c>
    </row>
    <row r="52" customFormat="false" ht="15" hidden="false" customHeight="false" outlineLevel="0" collapsed="false">
      <c r="A52" s="368" t="n">
        <v>49</v>
      </c>
      <c r="B52" s="376"/>
      <c r="C52" s="377"/>
      <c r="D52" s="378" t="n">
        <v>30256</v>
      </c>
      <c r="E52" s="379" t="n">
        <v>152.8</v>
      </c>
      <c r="F52" s="379" t="n">
        <f aca="false">IF($C$30&gt;0,ROUND(E52*$C$30,5),E52)</f>
        <v>310.3368</v>
      </c>
      <c r="G52" s="379" t="n">
        <f aca="false">IF($B$30&gt;DATE(1980,5,5),ROUND($E52*$C$30,5),$E52)</f>
        <v>152.8</v>
      </c>
      <c r="H52" s="379"/>
      <c r="I52" s="380" t="n">
        <f aca="false">+F52</f>
        <v>310.3368</v>
      </c>
    </row>
    <row r="53" customFormat="false" ht="15" hidden="false" customHeight="false" outlineLevel="0" collapsed="false">
      <c r="A53" s="368" t="n">
        <v>50</v>
      </c>
      <c r="B53" s="376"/>
      <c r="C53" s="377"/>
      <c r="D53" s="378" t="n">
        <v>30286</v>
      </c>
      <c r="E53" s="379" t="n">
        <v>153.9</v>
      </c>
      <c r="F53" s="379" t="n">
        <f aca="false">IF($C$30&gt;0,ROUND(E53*$C$30,5),E53)</f>
        <v>312.5709</v>
      </c>
      <c r="G53" s="379" t="n">
        <f aca="false">IF($B$30&gt;DATE(1980,5,5),ROUND($E53*$C$30,5),$E53)</f>
        <v>153.9</v>
      </c>
      <c r="H53" s="379"/>
      <c r="I53" s="380" t="n">
        <f aca="false">+F53</f>
        <v>312.5709</v>
      </c>
    </row>
    <row r="54" customFormat="false" ht="15" hidden="false" customHeight="false" outlineLevel="0" collapsed="false">
      <c r="A54" s="368" t="n">
        <v>51</v>
      </c>
      <c r="B54" s="376"/>
      <c r="C54" s="377"/>
      <c r="D54" s="378" t="n">
        <v>30317</v>
      </c>
      <c r="E54" s="379" t="n">
        <v>155.2</v>
      </c>
      <c r="F54" s="379" t="n">
        <f aca="false">IF($C$30&gt;0,ROUND(E54*$C$30,5),E54)</f>
        <v>315.2112</v>
      </c>
      <c r="G54" s="379" t="n">
        <f aca="false">IF($B$30&gt;DATE(1980,5,5),ROUND($E54*$C$30,5),$E54)</f>
        <v>155.2</v>
      </c>
      <c r="H54" s="379"/>
      <c r="I54" s="380" t="n">
        <f aca="false">+F54</f>
        <v>315.2112</v>
      </c>
    </row>
    <row r="55" customFormat="false" ht="15" hidden="false" customHeight="false" outlineLevel="0" collapsed="false">
      <c r="A55" s="368" t="n">
        <v>52</v>
      </c>
      <c r="B55" s="376"/>
      <c r="C55" s="377"/>
      <c r="D55" s="378" t="n">
        <v>30348</v>
      </c>
      <c r="E55" s="379" t="n">
        <v>158.1</v>
      </c>
      <c r="F55" s="379" t="n">
        <f aca="false">IF($C$30&gt;0,ROUND(E55*$C$30,5),E55)</f>
        <v>321.1011</v>
      </c>
      <c r="G55" s="379" t="n">
        <f aca="false">IF($B$30&gt;DATE(1980,5,5),ROUND($E55*$C$30,5),$E55)</f>
        <v>158.1</v>
      </c>
      <c r="H55" s="379"/>
      <c r="I55" s="380" t="n">
        <f aca="false">+F55</f>
        <v>321.1011</v>
      </c>
    </row>
    <row r="56" customFormat="false" ht="15" hidden="false" customHeight="false" outlineLevel="0" collapsed="false">
      <c r="A56" s="368" t="n">
        <v>53</v>
      </c>
      <c r="B56" s="376"/>
      <c r="C56" s="377"/>
      <c r="D56" s="378" t="n">
        <v>30376</v>
      </c>
      <c r="E56" s="379" t="n">
        <v>158.8</v>
      </c>
      <c r="F56" s="379" t="n">
        <f aca="false">IF($C$30&gt;0,ROUND(E56*$C$30,5),E56)</f>
        <v>322.5228</v>
      </c>
      <c r="G56" s="379" t="n">
        <f aca="false">IF($B$30&gt;DATE(1980,5,5),ROUND($E56*$C$30,5),$E56)</f>
        <v>158.8</v>
      </c>
      <c r="H56" s="379"/>
      <c r="I56" s="380" t="n">
        <f aca="false">+F56</f>
        <v>322.5228</v>
      </c>
    </row>
    <row r="57" customFormat="false" ht="15" hidden="false" customHeight="false" outlineLevel="0" collapsed="false">
      <c r="A57" s="368" t="n">
        <v>54</v>
      </c>
      <c r="B57" s="376"/>
      <c r="C57" s="377"/>
      <c r="D57" s="378" t="n">
        <v>30407</v>
      </c>
      <c r="E57" s="379" t="n">
        <v>159.4</v>
      </c>
      <c r="F57" s="379" t="n">
        <f aca="false">IF($C$30&gt;0,ROUND(E57*$C$30,5),E57)</f>
        <v>323.7414</v>
      </c>
      <c r="G57" s="379" t="n">
        <f aca="false">IF($B$30&gt;DATE(1980,5,5),ROUND($E57*$C$30,5),$E57)</f>
        <v>159.4</v>
      </c>
      <c r="H57" s="379"/>
      <c r="I57" s="380" t="n">
        <f aca="false">+F57</f>
        <v>323.7414</v>
      </c>
    </row>
    <row r="58" customFormat="false" ht="15" hidden="false" customHeight="false" outlineLevel="0" collapsed="false">
      <c r="A58" s="368" t="n">
        <v>55</v>
      </c>
      <c r="B58" s="376"/>
      <c r="C58" s="377"/>
      <c r="D58" s="378" t="n">
        <v>30437</v>
      </c>
      <c r="E58" s="379" t="n">
        <v>161.4</v>
      </c>
      <c r="F58" s="379" t="n">
        <f aca="false">IF($C$30&gt;0,ROUND(E58*$C$30,5),E58)</f>
        <v>327.8034</v>
      </c>
      <c r="G58" s="379" t="n">
        <f aca="false">IF($B$30&gt;DATE(1980,5,5),ROUND($E58*$C$30,5),$E58)</f>
        <v>161.4</v>
      </c>
      <c r="H58" s="379"/>
      <c r="I58" s="380" t="n">
        <f aca="false">+F58</f>
        <v>327.8034</v>
      </c>
    </row>
    <row r="59" customFormat="false" ht="15" hidden="false" customHeight="false" outlineLevel="0" collapsed="false">
      <c r="A59" s="368" t="n">
        <v>56</v>
      </c>
      <c r="B59" s="376"/>
      <c r="C59" s="377"/>
      <c r="D59" s="378" t="n">
        <v>30468</v>
      </c>
      <c r="E59" s="379" t="n">
        <v>161.6</v>
      </c>
      <c r="F59" s="379" t="n">
        <f aca="false">IF($C$30&gt;0,ROUND(E59*$C$30,5),E59)</f>
        <v>328.2096</v>
      </c>
      <c r="G59" s="379" t="n">
        <f aca="false">IF($B$30&gt;DATE(1980,5,5),ROUND($E59*$C$30,5),$E59)</f>
        <v>161.6</v>
      </c>
      <c r="H59" s="379"/>
      <c r="I59" s="380" t="n">
        <f aca="false">+F59</f>
        <v>328.2096</v>
      </c>
    </row>
    <row r="60" customFormat="false" ht="15" hidden="false" customHeight="false" outlineLevel="0" collapsed="false">
      <c r="A60" s="368" t="n">
        <v>57</v>
      </c>
      <c r="B60" s="376"/>
      <c r="C60" s="377"/>
      <c r="D60" s="378" t="n">
        <v>30498</v>
      </c>
      <c r="E60" s="379" t="n">
        <v>166.1</v>
      </c>
      <c r="F60" s="379" t="n">
        <f aca="false">IF($C$30&gt;0,ROUND(E60*$C$30,5),E60)</f>
        <v>337.3491</v>
      </c>
      <c r="G60" s="379" t="n">
        <f aca="false">IF($B$30&gt;DATE(1980,5,5),ROUND($E60*$C$30,5),$E60)</f>
        <v>166.1</v>
      </c>
      <c r="H60" s="379"/>
      <c r="I60" s="380" t="n">
        <f aca="false">+F60</f>
        <v>337.3491</v>
      </c>
    </row>
    <row r="61" customFormat="false" ht="15" hidden="false" customHeight="false" outlineLevel="0" collapsed="false">
      <c r="A61" s="368" t="n">
        <v>58</v>
      </c>
      <c r="B61" s="376"/>
      <c r="C61" s="377"/>
      <c r="D61" s="378" t="n">
        <v>30529</v>
      </c>
      <c r="E61" s="379" t="n">
        <v>167.7</v>
      </c>
      <c r="F61" s="379" t="n">
        <f aca="false">IF($C$30&gt;0,ROUND(E61*$C$30,5),E61)</f>
        <v>340.5987</v>
      </c>
      <c r="G61" s="379" t="n">
        <f aca="false">IF($B$30&gt;DATE(1980,5,5),ROUND($E61*$C$30,5),$E61)</f>
        <v>167.7</v>
      </c>
      <c r="H61" s="379"/>
      <c r="I61" s="380" t="n">
        <f aca="false">+F61</f>
        <v>340.5987</v>
      </c>
    </row>
    <row r="62" customFormat="false" ht="15" hidden="false" customHeight="false" outlineLevel="0" collapsed="false">
      <c r="A62" s="368" t="n">
        <v>59</v>
      </c>
      <c r="B62" s="376"/>
      <c r="C62" s="377"/>
      <c r="D62" s="378" t="n">
        <v>30560</v>
      </c>
      <c r="E62" s="379" t="n">
        <v>168.5</v>
      </c>
      <c r="F62" s="379" t="n">
        <f aca="false">IF($C$30&gt;0,ROUND(E62*$C$30,5),E62)</f>
        <v>342.2235</v>
      </c>
      <c r="G62" s="379" t="n">
        <f aca="false">IF($B$30&gt;DATE(1980,5,5),ROUND($E62*$C$30,5),$E62)</f>
        <v>168.5</v>
      </c>
      <c r="H62" s="379"/>
      <c r="I62" s="380" t="n">
        <f aca="false">+F62</f>
        <v>342.2235</v>
      </c>
    </row>
    <row r="63" customFormat="false" ht="15" hidden="false" customHeight="false" outlineLevel="0" collapsed="false">
      <c r="A63" s="368" t="n">
        <v>60</v>
      </c>
      <c r="B63" s="376"/>
      <c r="C63" s="377"/>
      <c r="D63" s="378" t="n">
        <v>30590</v>
      </c>
      <c r="E63" s="379" t="n">
        <v>169.1</v>
      </c>
      <c r="F63" s="379" t="n">
        <f aca="false">IF($C$30&gt;0,ROUND(E63*$C$30,5),E63)</f>
        <v>343.4421</v>
      </c>
      <c r="G63" s="379" t="n">
        <f aca="false">IF($B$30&gt;DATE(1980,5,5),ROUND($E63*$C$30,5),$E63)</f>
        <v>169.1</v>
      </c>
      <c r="H63" s="379"/>
      <c r="I63" s="380" t="n">
        <f aca="false">+F63</f>
        <v>343.4421</v>
      </c>
    </row>
    <row r="64" customFormat="false" ht="15" hidden="false" customHeight="false" outlineLevel="0" collapsed="false">
      <c r="A64" s="368" t="n">
        <v>61</v>
      </c>
      <c r="B64" s="376"/>
      <c r="C64" s="377"/>
      <c r="D64" s="378" t="n">
        <v>30621</v>
      </c>
      <c r="E64" s="379" t="n">
        <v>171.4</v>
      </c>
      <c r="F64" s="379" t="n">
        <f aca="false">IF($C$30&gt;0,ROUND(E64*$C$30,5),E64)</f>
        <v>348.1134</v>
      </c>
      <c r="G64" s="379" t="n">
        <f aca="false">IF($B$30&gt;DATE(1980,5,5),ROUND($E64*$C$30,5),$E64)</f>
        <v>171.4</v>
      </c>
      <c r="H64" s="379"/>
      <c r="I64" s="380" t="n">
        <f aca="false">+F64</f>
        <v>348.1134</v>
      </c>
    </row>
    <row r="65" customFormat="false" ht="15" hidden="false" customHeight="false" outlineLevel="0" collapsed="false">
      <c r="A65" s="368" t="n">
        <v>62</v>
      </c>
      <c r="B65" s="376"/>
      <c r="C65" s="377"/>
      <c r="D65" s="378" t="n">
        <v>30651</v>
      </c>
      <c r="E65" s="379" t="n">
        <v>171.9</v>
      </c>
      <c r="F65" s="379" t="n">
        <f aca="false">IF($C$30&gt;0,ROUND(E65*$C$30,5),E65)</f>
        <v>349.1289</v>
      </c>
      <c r="G65" s="379" t="n">
        <f aca="false">IF($B$30&gt;DATE(1980,5,5),ROUND($E65*$C$30,5),$E65)</f>
        <v>171.9</v>
      </c>
      <c r="H65" s="379"/>
      <c r="I65" s="380" t="n">
        <f aca="false">+F65</f>
        <v>349.1289</v>
      </c>
    </row>
    <row r="66" customFormat="false" ht="15" hidden="false" customHeight="false" outlineLevel="0" collapsed="false">
      <c r="A66" s="368" t="n">
        <v>63</v>
      </c>
      <c r="B66" s="376"/>
      <c r="C66" s="377"/>
      <c r="D66" s="378" t="n">
        <v>30682</v>
      </c>
      <c r="E66" s="379" t="n">
        <v>173.5</v>
      </c>
      <c r="F66" s="379" t="n">
        <f aca="false">IF($C$30&gt;0,ROUND(E66*$C$30,5),E66)</f>
        <v>352.3785</v>
      </c>
      <c r="G66" s="379" t="n">
        <f aca="false">IF($B$30&gt;DATE(1980,5,5),ROUND($E66*$C$30,5),$E66)</f>
        <v>173.5</v>
      </c>
      <c r="H66" s="379"/>
      <c r="I66" s="380" t="n">
        <f aca="false">+F66</f>
        <v>352.3785</v>
      </c>
    </row>
    <row r="67" customFormat="false" ht="15" hidden="false" customHeight="false" outlineLevel="0" collapsed="false">
      <c r="A67" s="368" t="n">
        <v>64</v>
      </c>
      <c r="B67" s="376"/>
      <c r="C67" s="377"/>
      <c r="D67" s="378" t="n">
        <v>30713</v>
      </c>
      <c r="E67" s="379" t="n">
        <v>175.5</v>
      </c>
      <c r="F67" s="379" t="n">
        <f aca="false">IF($C$30&gt;0,ROUND(E67*$C$30,5),E67)</f>
        <v>356.4405</v>
      </c>
      <c r="G67" s="379" t="n">
        <f aca="false">IF($B$30&gt;DATE(1980,5,5),ROUND($E67*$C$30,5),$E67)</f>
        <v>175.5</v>
      </c>
      <c r="H67" s="379"/>
      <c r="I67" s="380" t="n">
        <f aca="false">+F67</f>
        <v>356.4405</v>
      </c>
    </row>
    <row r="68" customFormat="false" ht="15" hidden="false" customHeight="false" outlineLevel="0" collapsed="false">
      <c r="A68" s="368" t="n">
        <v>65</v>
      </c>
      <c r="B68" s="376"/>
      <c r="C68" s="377"/>
      <c r="D68" s="378" t="n">
        <v>30742</v>
      </c>
      <c r="E68" s="379" t="n">
        <v>175.9</v>
      </c>
      <c r="F68" s="379" t="n">
        <f aca="false">IF($C$30&gt;0,ROUND(E68*$C$30,5),E68)</f>
        <v>357.2529</v>
      </c>
      <c r="G68" s="379" t="n">
        <f aca="false">IF($B$30&gt;DATE(1980,5,5),ROUND($E68*$C$30,5),$E68)</f>
        <v>175.9</v>
      </c>
      <c r="H68" s="379"/>
      <c r="I68" s="380" t="n">
        <f aca="false">+F68</f>
        <v>357.2529</v>
      </c>
    </row>
    <row r="69" customFormat="false" ht="15" hidden="false" customHeight="false" outlineLevel="0" collapsed="false">
      <c r="A69" s="368" t="n">
        <v>66</v>
      </c>
      <c r="B69" s="376"/>
      <c r="C69" s="377"/>
      <c r="D69" s="378" t="n">
        <v>30773</v>
      </c>
      <c r="E69" s="379" t="n">
        <v>176.4</v>
      </c>
      <c r="F69" s="379" t="n">
        <f aca="false">IF($C$30&gt;0,ROUND(E69*$C$30,5),E69)</f>
        <v>358.2684</v>
      </c>
      <c r="G69" s="379" t="n">
        <f aca="false">IF($B$30&gt;DATE(1980,5,5),ROUND($E69*$C$30,5),$E69)</f>
        <v>176.4</v>
      </c>
      <c r="H69" s="379"/>
      <c r="I69" s="380" t="n">
        <f aca="false">+F69</f>
        <v>358.2684</v>
      </c>
    </row>
    <row r="70" customFormat="false" ht="15" hidden="false" customHeight="false" outlineLevel="0" collapsed="false">
      <c r="A70" s="368" t="n">
        <v>67</v>
      </c>
      <c r="B70" s="376"/>
      <c r="C70" s="377"/>
      <c r="D70" s="378" t="n">
        <v>30803</v>
      </c>
      <c r="E70" s="379" t="n">
        <v>177.9</v>
      </c>
      <c r="F70" s="379" t="n">
        <f aca="false">IF($C$30&gt;0,ROUND(E70*$C$30,5),E70)</f>
        <v>361.3149</v>
      </c>
      <c r="G70" s="379" t="n">
        <f aca="false">IF($B$30&gt;DATE(1980,5,5),ROUND($E70*$C$30,5),$E70)</f>
        <v>177.9</v>
      </c>
      <c r="H70" s="379"/>
      <c r="I70" s="380" t="n">
        <f aca="false">+F70</f>
        <v>361.3149</v>
      </c>
    </row>
    <row r="71" customFormat="false" ht="15" hidden="false" customHeight="false" outlineLevel="0" collapsed="false">
      <c r="A71" s="368" t="n">
        <v>68</v>
      </c>
      <c r="B71" s="376"/>
      <c r="C71" s="377"/>
      <c r="D71" s="378" t="n">
        <v>30834</v>
      </c>
      <c r="E71" s="379" t="n">
        <v>178.5</v>
      </c>
      <c r="F71" s="379" t="n">
        <f aca="false">IF($C$30&gt;0,ROUND(E71*$C$30,5),E71)</f>
        <v>362.5335</v>
      </c>
      <c r="G71" s="379" t="n">
        <f aca="false">IF($B$30&gt;DATE(1980,5,5),ROUND($E71*$C$30,5),$E71)</f>
        <v>178.5</v>
      </c>
      <c r="H71" s="379"/>
      <c r="I71" s="380" t="n">
        <f aca="false">+F71</f>
        <v>362.5335</v>
      </c>
    </row>
    <row r="72" customFormat="false" ht="15" hidden="false" customHeight="false" outlineLevel="0" collapsed="false">
      <c r="A72" s="368" t="n">
        <v>69</v>
      </c>
      <c r="B72" s="376"/>
      <c r="C72" s="377"/>
      <c r="D72" s="378" t="n">
        <v>30864</v>
      </c>
      <c r="E72" s="379" t="n">
        <v>179</v>
      </c>
      <c r="F72" s="379" t="n">
        <f aca="false">IF($C$30&gt;0,ROUND(E72*$C$30,5),E72)</f>
        <v>363.549</v>
      </c>
      <c r="G72" s="379" t="n">
        <f aca="false">IF($B$30&gt;DATE(1980,5,5),ROUND($E72*$C$30,5),$E72)</f>
        <v>179</v>
      </c>
      <c r="H72" s="379"/>
      <c r="I72" s="380" t="n">
        <f aca="false">+F72</f>
        <v>363.549</v>
      </c>
    </row>
    <row r="73" customFormat="false" ht="15" hidden="false" customHeight="false" outlineLevel="0" collapsed="false">
      <c r="A73" s="368" t="n">
        <v>70</v>
      </c>
      <c r="B73" s="376"/>
      <c r="C73" s="377"/>
      <c r="D73" s="378" t="n">
        <v>30895</v>
      </c>
      <c r="E73" s="379" t="n">
        <v>180.3</v>
      </c>
      <c r="F73" s="379" t="n">
        <f aca="false">IF($C$30&gt;0,ROUND(E73*$C$30,5),E73)</f>
        <v>366.1893</v>
      </c>
      <c r="G73" s="379" t="n">
        <f aca="false">IF($B$30&gt;DATE(1980,5,5),ROUND($E73*$C$30,5),$E73)</f>
        <v>180.3</v>
      </c>
      <c r="H73" s="379"/>
      <c r="I73" s="380" t="n">
        <f aca="false">+F73</f>
        <v>366.1893</v>
      </c>
    </row>
    <row r="74" customFormat="false" ht="15" hidden="false" customHeight="false" outlineLevel="0" collapsed="false">
      <c r="A74" s="368" t="n">
        <v>71</v>
      </c>
      <c r="B74" s="376"/>
      <c r="C74" s="377"/>
      <c r="D74" s="378" t="n">
        <v>30926</v>
      </c>
      <c r="E74" s="379" t="n">
        <v>180.6</v>
      </c>
      <c r="F74" s="379" t="n">
        <f aca="false">IF($C$30&gt;0,ROUND(E74*$C$30,5),E74)</f>
        <v>366.7986</v>
      </c>
      <c r="G74" s="379" t="n">
        <f aca="false">IF($B$30&gt;DATE(1980,5,5),ROUND($E74*$C$30,5),$E74)</f>
        <v>180.6</v>
      </c>
      <c r="H74" s="379"/>
      <c r="I74" s="380" t="n">
        <f aca="false">+F74</f>
        <v>366.7986</v>
      </c>
    </row>
    <row r="75" customFormat="false" ht="15" hidden="false" customHeight="false" outlineLevel="0" collapsed="false">
      <c r="A75" s="368" t="n">
        <v>72</v>
      </c>
      <c r="B75" s="376"/>
      <c r="C75" s="377"/>
      <c r="D75" s="378" t="n">
        <v>30956</v>
      </c>
      <c r="E75" s="379" t="n">
        <v>181.3</v>
      </c>
      <c r="F75" s="379" t="n">
        <f aca="false">IF($C$30&gt;0,ROUND(E75*$C$30,5),E75)</f>
        <v>368.2203</v>
      </c>
      <c r="G75" s="379" t="n">
        <f aca="false">IF($B$30&gt;DATE(1980,5,5),ROUND($E75*$C$30,5),$E75)</f>
        <v>181.3</v>
      </c>
      <c r="H75" s="379"/>
      <c r="I75" s="380" t="n">
        <f aca="false">+F75</f>
        <v>368.2203</v>
      </c>
    </row>
    <row r="76" customFormat="false" ht="15" hidden="false" customHeight="false" outlineLevel="0" collapsed="false">
      <c r="A76" s="368" t="n">
        <v>73</v>
      </c>
      <c r="B76" s="376"/>
      <c r="C76" s="377"/>
      <c r="D76" s="378" t="n">
        <v>30987</v>
      </c>
      <c r="E76" s="379" t="n">
        <v>182.9</v>
      </c>
      <c r="F76" s="379" t="n">
        <f aca="false">IF($C$30&gt;0,ROUND(E76*$C$30,5),E76)</f>
        <v>371.4699</v>
      </c>
      <c r="G76" s="379" t="n">
        <f aca="false">IF($B$30&gt;DATE(1980,5,5),ROUND($E76*$C$30,5),$E76)</f>
        <v>182.9</v>
      </c>
      <c r="H76" s="379"/>
      <c r="I76" s="380" t="n">
        <f aca="false">+F76</f>
        <v>371.4699</v>
      </c>
    </row>
    <row r="77" customFormat="false" ht="15" hidden="false" customHeight="false" outlineLevel="0" collapsed="false">
      <c r="A77" s="368" t="n">
        <v>74</v>
      </c>
      <c r="B77" s="376"/>
      <c r="C77" s="377"/>
      <c r="D77" s="378" t="n">
        <v>31017</v>
      </c>
      <c r="E77" s="379" t="n">
        <v>183.3</v>
      </c>
      <c r="F77" s="379" t="n">
        <f aca="false">IF($C$30&gt;0,ROUND(E77*$C$30,5),E77)</f>
        <v>372.2823</v>
      </c>
      <c r="G77" s="379" t="n">
        <f aca="false">IF($B$30&gt;DATE(1980,5,5),ROUND($E77*$C$30,5),$E77)</f>
        <v>183.3</v>
      </c>
      <c r="H77" s="379"/>
      <c r="I77" s="380" t="n">
        <f aca="false">+F77</f>
        <v>372.2823</v>
      </c>
    </row>
    <row r="78" customFormat="false" ht="15" hidden="false" customHeight="false" outlineLevel="0" collapsed="false">
      <c r="A78" s="368" t="n">
        <v>75</v>
      </c>
      <c r="B78" s="376"/>
      <c r="C78" s="377"/>
      <c r="D78" s="378" t="n">
        <v>31048</v>
      </c>
      <c r="E78" s="379" t="n">
        <v>187.7</v>
      </c>
      <c r="F78" s="379" t="n">
        <f aca="false">IF($C$30&gt;0,ROUND(E78*$C$30,5),E78)</f>
        <v>381.2187</v>
      </c>
      <c r="G78" s="379" t="n">
        <f aca="false">IF($B$30&gt;DATE(1980,5,5),ROUND($E78*$C$30,5),$E78)</f>
        <v>187.7</v>
      </c>
      <c r="H78" s="379"/>
      <c r="I78" s="380" t="n">
        <f aca="false">+F78</f>
        <v>381.2187</v>
      </c>
    </row>
    <row r="79" customFormat="false" ht="15" hidden="false" customHeight="false" outlineLevel="0" collapsed="false">
      <c r="A79" s="368" t="n">
        <v>76</v>
      </c>
      <c r="B79" s="376"/>
      <c r="C79" s="377"/>
      <c r="D79" s="378" t="n">
        <v>31079</v>
      </c>
      <c r="E79" s="379" t="n">
        <v>189.2</v>
      </c>
      <c r="F79" s="379" t="n">
        <f aca="false">IF($C$30&gt;0,ROUND(E79*$C$30,5),E79)</f>
        <v>384.2652</v>
      </c>
      <c r="G79" s="379" t="n">
        <f aca="false">IF($B$30&gt;DATE(1980,5,5),ROUND($E79*$C$30,5),$E79)</f>
        <v>189.2</v>
      </c>
      <c r="H79" s="379"/>
      <c r="I79" s="380" t="n">
        <f aca="false">+F79</f>
        <v>384.2652</v>
      </c>
    </row>
    <row r="80" customFormat="false" ht="15" hidden="false" customHeight="false" outlineLevel="0" collapsed="false">
      <c r="A80" s="368" t="n">
        <v>77</v>
      </c>
      <c r="B80" s="376"/>
      <c r="C80" s="377"/>
      <c r="D80" s="378" t="n">
        <v>31107</v>
      </c>
      <c r="E80" s="379" t="n">
        <v>190.7</v>
      </c>
      <c r="F80" s="379" t="n">
        <f aca="false">IF($C$30&gt;0,ROUND(E80*$C$30,5),E80)</f>
        <v>387.3117</v>
      </c>
      <c r="G80" s="379" t="n">
        <f aca="false">IF($B$30&gt;DATE(1980,5,5),ROUND($E80*$C$30,5),$E80)</f>
        <v>190.7</v>
      </c>
      <c r="H80" s="379"/>
      <c r="I80" s="380" t="n">
        <f aca="false">+F80</f>
        <v>387.3117</v>
      </c>
    </row>
    <row r="81" customFormat="false" ht="15" hidden="false" customHeight="false" outlineLevel="0" collapsed="false">
      <c r="A81" s="368" t="n">
        <v>78</v>
      </c>
      <c r="B81" s="376"/>
      <c r="C81" s="377"/>
      <c r="D81" s="378" t="n">
        <v>31138</v>
      </c>
      <c r="E81" s="379" t="n">
        <v>191.1</v>
      </c>
      <c r="F81" s="379" t="n">
        <f aca="false">IF($C$30&gt;0,ROUND(E81*$C$30,5),E81)</f>
        <v>388.1241</v>
      </c>
      <c r="G81" s="379" t="n">
        <f aca="false">IF($B$30&gt;DATE(1980,5,5),ROUND($E81*$C$30,5),$E81)</f>
        <v>191.1</v>
      </c>
      <c r="H81" s="379"/>
      <c r="I81" s="380" t="n">
        <f aca="false">+F81</f>
        <v>388.1241</v>
      </c>
    </row>
    <row r="82" customFormat="false" ht="15" hidden="false" customHeight="false" outlineLevel="0" collapsed="false">
      <c r="A82" s="368" t="n">
        <v>79</v>
      </c>
      <c r="B82" s="376"/>
      <c r="C82" s="377"/>
      <c r="D82" s="378" t="n">
        <v>31168</v>
      </c>
      <c r="E82" s="379" t="n">
        <v>193.1</v>
      </c>
      <c r="F82" s="379" t="n">
        <f aca="false">IF($C$30&gt;0,ROUND(E82*$C$30,5),E82)</f>
        <v>392.1861</v>
      </c>
      <c r="G82" s="379" t="n">
        <f aca="false">IF($B$30&gt;DATE(1980,5,5),ROUND($E82*$C$30,5),$E82)</f>
        <v>193.1</v>
      </c>
      <c r="H82" s="379"/>
      <c r="I82" s="380" t="n">
        <f aca="false">+F82</f>
        <v>392.1861</v>
      </c>
    </row>
    <row r="83" customFormat="false" ht="15" hidden="false" customHeight="false" outlineLevel="0" collapsed="false">
      <c r="A83" s="368" t="n">
        <v>80</v>
      </c>
      <c r="B83" s="376"/>
      <c r="C83" s="377"/>
      <c r="D83" s="378" t="n">
        <v>31199</v>
      </c>
      <c r="E83" s="379" t="n">
        <v>194</v>
      </c>
      <c r="F83" s="379" t="n">
        <f aca="false">IF($C$30&gt;0,ROUND(E83*$C$30,5),E83)</f>
        <v>394.014</v>
      </c>
      <c r="G83" s="379" t="n">
        <f aca="false">IF($B$30&gt;DATE(1980,5,5),ROUND($E83*$C$30,5),$E83)</f>
        <v>194</v>
      </c>
      <c r="H83" s="379"/>
      <c r="I83" s="380" t="n">
        <f aca="false">+F83</f>
        <v>394.014</v>
      </c>
    </row>
    <row r="84" customFormat="false" ht="15" hidden="false" customHeight="false" outlineLevel="0" collapsed="false">
      <c r="A84" s="368" t="n">
        <v>81</v>
      </c>
      <c r="B84" s="376"/>
      <c r="C84" s="377"/>
      <c r="D84" s="378" t="n">
        <v>31229</v>
      </c>
      <c r="E84" s="379" t="n">
        <v>194.5</v>
      </c>
      <c r="F84" s="379" t="n">
        <f aca="false">IF($C$30&gt;0,ROUND(E84*$C$30,5),E84)</f>
        <v>395.0295</v>
      </c>
      <c r="G84" s="379" t="n">
        <f aca="false">IF($B$30&gt;DATE(1980,5,5),ROUND($E84*$C$30,5),$E84)</f>
        <v>194.5</v>
      </c>
      <c r="H84" s="379"/>
      <c r="I84" s="380" t="n">
        <f aca="false">+F84</f>
        <v>395.0295</v>
      </c>
    </row>
    <row r="85" customFormat="false" ht="15" hidden="false" customHeight="false" outlineLevel="0" collapsed="false">
      <c r="A85" s="368" t="n">
        <v>82</v>
      </c>
      <c r="B85" s="376"/>
      <c r="C85" s="377"/>
      <c r="D85" s="378" t="n">
        <v>31260</v>
      </c>
      <c r="E85" s="379" t="n">
        <v>196.3</v>
      </c>
      <c r="F85" s="379" t="n">
        <f aca="false">IF($C$30&gt;0,ROUND(E85*$C$30,5),E85)</f>
        <v>398.6853</v>
      </c>
      <c r="G85" s="379" t="n">
        <f aca="false">IF($B$30&gt;DATE(1980,5,5),ROUND($E85*$C$30,5),$E85)</f>
        <v>196.3</v>
      </c>
      <c r="H85" s="379"/>
      <c r="I85" s="380" t="n">
        <f aca="false">+F85</f>
        <v>398.6853</v>
      </c>
    </row>
    <row r="86" customFormat="false" ht="15" hidden="false" customHeight="false" outlineLevel="0" collapsed="false">
      <c r="A86" s="368" t="n">
        <v>83</v>
      </c>
      <c r="B86" s="376"/>
      <c r="C86" s="377"/>
      <c r="D86" s="378" t="n">
        <v>31291</v>
      </c>
      <c r="E86" s="379" t="n">
        <v>196.9</v>
      </c>
      <c r="F86" s="379" t="n">
        <f aca="false">IF($C$30&gt;0,ROUND(E86*$C$30,5),E86)</f>
        <v>399.9039</v>
      </c>
      <c r="G86" s="379" t="n">
        <f aca="false">IF($B$30&gt;DATE(1980,5,5),ROUND($E86*$C$30,5),$E86)</f>
        <v>196.9</v>
      </c>
      <c r="H86" s="379"/>
      <c r="I86" s="380" t="n">
        <f aca="false">+F86</f>
        <v>399.9039</v>
      </c>
    </row>
    <row r="87" customFormat="false" ht="15" hidden="false" customHeight="false" outlineLevel="0" collapsed="false">
      <c r="A87" s="368" t="n">
        <v>84</v>
      </c>
      <c r="B87" s="376"/>
      <c r="C87" s="377"/>
      <c r="D87" s="378" t="n">
        <v>31321</v>
      </c>
      <c r="E87" s="379" t="n">
        <v>197.5</v>
      </c>
      <c r="F87" s="379" t="n">
        <f aca="false">IF($C$30&gt;0,ROUND(E87*$C$30,5),E87)</f>
        <v>401.1225</v>
      </c>
      <c r="G87" s="379" t="n">
        <f aca="false">IF($B$30&gt;DATE(1980,5,5),ROUND($E87*$C$30,5),$E87)</f>
        <v>197.5</v>
      </c>
      <c r="H87" s="379"/>
      <c r="I87" s="380" t="n">
        <f aca="false">+F87</f>
        <v>401.1225</v>
      </c>
    </row>
    <row r="88" customFormat="false" ht="15" hidden="false" customHeight="false" outlineLevel="0" collapsed="false">
      <c r="A88" s="368" t="n">
        <v>85</v>
      </c>
      <c r="B88" s="376"/>
      <c r="C88" s="377"/>
      <c r="D88" s="378" t="n">
        <v>31352</v>
      </c>
      <c r="E88" s="379" t="n">
        <v>198.3</v>
      </c>
      <c r="F88" s="379" t="n">
        <f aca="false">IF($C$30&gt;0,ROUND(E88*$C$30,5),E88)</f>
        <v>402.7473</v>
      </c>
      <c r="G88" s="379" t="n">
        <f aca="false">IF($B$30&gt;DATE(1980,5,5),ROUND($E88*$C$30,5),$E88)</f>
        <v>198.3</v>
      </c>
      <c r="H88" s="379"/>
      <c r="I88" s="380" t="n">
        <f aca="false">+F88</f>
        <v>402.7473</v>
      </c>
    </row>
    <row r="89" customFormat="false" ht="15" hidden="false" customHeight="false" outlineLevel="0" collapsed="false">
      <c r="A89" s="368" t="n">
        <v>86</v>
      </c>
      <c r="B89" s="376"/>
      <c r="C89" s="377"/>
      <c r="D89" s="378" t="n">
        <v>31382</v>
      </c>
      <c r="E89" s="379" t="n">
        <v>198.6</v>
      </c>
      <c r="F89" s="379" t="n">
        <f aca="false">IF($C$30&gt;0,ROUND(E89*$C$30,5),E89)</f>
        <v>403.3566</v>
      </c>
      <c r="G89" s="379" t="n">
        <f aca="false">IF($B$30&gt;DATE(1980,5,5),ROUND($E89*$C$30,5),$E89)</f>
        <v>198.6</v>
      </c>
      <c r="H89" s="379"/>
      <c r="I89" s="380" t="n">
        <f aca="false">+F89</f>
        <v>403.3566</v>
      </c>
    </row>
    <row r="90" customFormat="false" ht="15" hidden="false" customHeight="false" outlineLevel="0" collapsed="false">
      <c r="A90" s="368" t="n">
        <v>87</v>
      </c>
      <c r="B90" s="376"/>
      <c r="C90" s="377"/>
      <c r="D90" s="378" t="n">
        <v>31413</v>
      </c>
      <c r="E90" s="379" t="n">
        <v>198.8</v>
      </c>
      <c r="F90" s="379" t="n">
        <f aca="false">IF($C$30&gt;0,ROUND(E90*$C$30,5),E90)</f>
        <v>403.7628</v>
      </c>
      <c r="G90" s="379" t="n">
        <f aca="false">IF($B$30&gt;DATE(1980,5,5),ROUND($E90*$C$30,5),$E90)</f>
        <v>198.8</v>
      </c>
      <c r="H90" s="379"/>
      <c r="I90" s="380" t="n">
        <f aca="false">+F90</f>
        <v>403.7628</v>
      </c>
    </row>
    <row r="91" customFormat="false" ht="15" hidden="false" customHeight="false" outlineLevel="0" collapsed="false">
      <c r="A91" s="368" t="n">
        <v>88</v>
      </c>
      <c r="B91" s="376"/>
      <c r="C91" s="377"/>
      <c r="D91" s="378" t="n">
        <v>31444</v>
      </c>
      <c r="E91" s="379" t="n">
        <v>198.8</v>
      </c>
      <c r="F91" s="379" t="n">
        <f aca="false">IF($C$30&gt;0,ROUND(E91*$C$30,5),E91)</f>
        <v>403.7628</v>
      </c>
      <c r="G91" s="379" t="n">
        <f aca="false">IF($B$30&gt;DATE(1980,5,5),ROUND($E91*$C$30,5),$E91)</f>
        <v>198.8</v>
      </c>
      <c r="H91" s="379"/>
      <c r="I91" s="380" t="n">
        <f aca="false">+F91</f>
        <v>403.7628</v>
      </c>
    </row>
    <row r="92" customFormat="false" ht="15" hidden="false" customHeight="false" outlineLevel="0" collapsed="false">
      <c r="A92" s="368" t="n">
        <v>89</v>
      </c>
      <c r="B92" s="376"/>
      <c r="C92" s="377"/>
      <c r="D92" s="378" t="n">
        <v>31472</v>
      </c>
      <c r="E92" s="379" t="n">
        <v>199.1</v>
      </c>
      <c r="F92" s="379" t="n">
        <f aca="false">IF($C$30&gt;0,ROUND(E92*$C$30,5),E92)</f>
        <v>404.3721</v>
      </c>
      <c r="G92" s="379" t="n">
        <f aca="false">IF($B$30&gt;DATE(1980,5,5),ROUND($E92*$C$30,5),$E92)</f>
        <v>199.1</v>
      </c>
      <c r="H92" s="379"/>
      <c r="I92" s="380" t="n">
        <f aca="false">+F92</f>
        <v>404.3721</v>
      </c>
    </row>
    <row r="93" customFormat="false" ht="15" hidden="false" customHeight="false" outlineLevel="0" collapsed="false">
      <c r="A93" s="368" t="n">
        <v>90</v>
      </c>
      <c r="B93" s="376"/>
      <c r="C93" s="377"/>
      <c r="D93" s="378" t="n">
        <v>31503</v>
      </c>
      <c r="E93" s="379" t="n">
        <v>199.6</v>
      </c>
      <c r="F93" s="379" t="n">
        <f aca="false">IF($C$30&gt;0,ROUND(E93*$C$30,5),E93)</f>
        <v>405.3876</v>
      </c>
      <c r="G93" s="379" t="n">
        <f aca="false">IF($B$30&gt;DATE(1980,5,5),ROUND($E93*$C$30,5),$E93)</f>
        <v>199.6</v>
      </c>
      <c r="H93" s="379"/>
      <c r="I93" s="380" t="n">
        <f aca="false">+F93</f>
        <v>405.3876</v>
      </c>
    </row>
    <row r="94" customFormat="false" ht="15" hidden="false" customHeight="false" outlineLevel="0" collapsed="false">
      <c r="A94" s="368" t="n">
        <v>91</v>
      </c>
      <c r="B94" s="376"/>
      <c r="C94" s="377"/>
      <c r="D94" s="378" t="n">
        <v>31533</v>
      </c>
      <c r="E94" s="379" t="n">
        <v>201.2</v>
      </c>
      <c r="F94" s="379" t="n">
        <f aca="false">IF($C$30&gt;0,ROUND(E94*$C$30,5),E94)</f>
        <v>408.6372</v>
      </c>
      <c r="G94" s="379" t="n">
        <f aca="false">IF($B$30&gt;DATE(1980,5,5),ROUND($E94*$C$30,5),$E94)</f>
        <v>201.2</v>
      </c>
      <c r="H94" s="379"/>
      <c r="I94" s="380" t="n">
        <f aca="false">+F94</f>
        <v>408.6372</v>
      </c>
    </row>
    <row r="95" customFormat="false" ht="15" hidden="false" customHeight="false" outlineLevel="0" collapsed="false">
      <c r="A95" s="368" t="n">
        <v>92</v>
      </c>
      <c r="B95" s="376"/>
      <c r="C95" s="377"/>
      <c r="D95" s="378" t="n">
        <v>31564</v>
      </c>
      <c r="E95" s="379" t="n">
        <v>200.9</v>
      </c>
      <c r="F95" s="379" t="n">
        <f aca="false">IF($C$30&gt;0,ROUND(E95*$C$30,5),E95)</f>
        <v>408.0279</v>
      </c>
      <c r="G95" s="379" t="n">
        <f aca="false">IF($B$30&gt;DATE(1980,5,5),ROUND($E95*$C$30,5),$E95)</f>
        <v>200.9</v>
      </c>
      <c r="H95" s="379"/>
      <c r="I95" s="380" t="n">
        <f aca="false">+F95</f>
        <v>408.0279</v>
      </c>
    </row>
    <row r="96" customFormat="false" ht="15" hidden="false" customHeight="false" outlineLevel="0" collapsed="false">
      <c r="A96" s="368" t="n">
        <v>93</v>
      </c>
      <c r="B96" s="376"/>
      <c r="C96" s="377"/>
      <c r="D96" s="378" t="n">
        <v>31594</v>
      </c>
      <c r="E96" s="379" t="n">
        <v>201</v>
      </c>
      <c r="F96" s="379" t="n">
        <f aca="false">IF($C$30&gt;0,ROUND(E96*$C$30,5),E96)</f>
        <v>408.231</v>
      </c>
      <c r="G96" s="379" t="n">
        <f aca="false">IF($B$30&gt;DATE(1980,5,5),ROUND($E96*$C$30,5),$E96)</f>
        <v>201</v>
      </c>
      <c r="H96" s="379"/>
      <c r="I96" s="380" t="n">
        <f aca="false">+F96</f>
        <v>408.231</v>
      </c>
    </row>
    <row r="97" customFormat="false" ht="15" hidden="false" customHeight="false" outlineLevel="0" collapsed="false">
      <c r="A97" s="368" t="n">
        <v>94</v>
      </c>
      <c r="B97" s="376"/>
      <c r="C97" s="377"/>
      <c r="D97" s="378" t="n">
        <v>31625</v>
      </c>
      <c r="E97" s="379" t="n">
        <v>201.3</v>
      </c>
      <c r="F97" s="379" t="n">
        <f aca="false">IF($C$30&gt;0,ROUND(E97*$C$30,5),E97)</f>
        <v>408.8403</v>
      </c>
      <c r="G97" s="379" t="n">
        <f aca="false">IF($B$30&gt;DATE(1980,5,5),ROUND($E97*$C$30,5),$E97)</f>
        <v>201.3</v>
      </c>
      <c r="H97" s="379"/>
      <c r="I97" s="380" t="n">
        <f aca="false">+F97</f>
        <v>408.8403</v>
      </c>
    </row>
    <row r="98" customFormat="false" ht="15" hidden="false" customHeight="false" outlineLevel="0" collapsed="false">
      <c r="A98" s="368" t="n">
        <v>95</v>
      </c>
      <c r="B98" s="376"/>
      <c r="C98" s="377"/>
      <c r="D98" s="378" t="n">
        <v>31656</v>
      </c>
      <c r="E98" s="379" t="n">
        <v>202.2</v>
      </c>
      <c r="F98" s="379" t="n">
        <f aca="false">IF($C$30&gt;0,ROUND(E98*$C$30,5),E98)</f>
        <v>410.6682</v>
      </c>
      <c r="G98" s="379" t="n">
        <f aca="false">IF($B$30&gt;DATE(1980,5,5),ROUND($E98*$C$30,5),$E98)</f>
        <v>202.2</v>
      </c>
      <c r="H98" s="379"/>
      <c r="I98" s="380" t="n">
        <f aca="false">+F98</f>
        <v>410.6682</v>
      </c>
    </row>
    <row r="99" customFormat="false" ht="15" hidden="false" customHeight="false" outlineLevel="0" collapsed="false">
      <c r="A99" s="368" t="n">
        <v>96</v>
      </c>
      <c r="B99" s="376"/>
      <c r="C99" s="377"/>
      <c r="D99" s="378" t="n">
        <v>31686</v>
      </c>
      <c r="E99" s="379" t="n">
        <v>203.1</v>
      </c>
      <c r="F99" s="379" t="n">
        <f aca="false">IF($C$30&gt;0,ROUND(E99*$C$30,5),E99)</f>
        <v>412.4961</v>
      </c>
      <c r="G99" s="379" t="n">
        <f aca="false">IF($B$30&gt;DATE(1980,5,5),ROUND($E99*$C$30,5),$E99)</f>
        <v>203.1</v>
      </c>
      <c r="H99" s="379"/>
      <c r="I99" s="380" t="n">
        <f aca="false">+F99</f>
        <v>412.4961</v>
      </c>
    </row>
    <row r="100" customFormat="false" ht="15" hidden="false" customHeight="false" outlineLevel="0" collapsed="false">
      <c r="A100" s="368" t="n">
        <v>97</v>
      </c>
      <c r="B100" s="376"/>
      <c r="C100" s="377"/>
      <c r="D100" s="378" t="n">
        <v>31717</v>
      </c>
      <c r="E100" s="379" t="n">
        <v>204.9</v>
      </c>
      <c r="F100" s="379" t="n">
        <f aca="false">IF($C$30&gt;0,ROUND(E100*$C$30,5),E100)</f>
        <v>416.1519</v>
      </c>
      <c r="G100" s="379" t="n">
        <f aca="false">IF($B$30&gt;DATE(1980,5,5),ROUND($E100*$C$30,5),$E100)</f>
        <v>204.9</v>
      </c>
      <c r="H100" s="379"/>
      <c r="I100" s="380" t="n">
        <f aca="false">+F100</f>
        <v>416.1519</v>
      </c>
    </row>
    <row r="101" customFormat="false" ht="15" hidden="false" customHeight="false" outlineLevel="0" collapsed="false">
      <c r="A101" s="368" t="n">
        <v>98</v>
      </c>
      <c r="B101" s="376"/>
      <c r="C101" s="377"/>
      <c r="D101" s="378" t="n">
        <v>31747</v>
      </c>
      <c r="E101" s="379" t="n">
        <v>205</v>
      </c>
      <c r="F101" s="379" t="n">
        <f aca="false">IF($C$30&gt;0,ROUND(E101*$C$30,5),E101)</f>
        <v>416.355</v>
      </c>
      <c r="G101" s="379" t="n">
        <f aca="false">IF($B$30&gt;DATE(1980,5,5),ROUND($E101*$C$30,5),$E101)</f>
        <v>205</v>
      </c>
      <c r="H101" s="379"/>
      <c r="I101" s="380" t="n">
        <f aca="false">+F101</f>
        <v>416.355</v>
      </c>
    </row>
    <row r="102" customFormat="false" ht="15" hidden="false" customHeight="false" outlineLevel="0" collapsed="false">
      <c r="A102" s="368" t="n">
        <v>99</v>
      </c>
      <c r="B102" s="376"/>
      <c r="C102" s="377"/>
      <c r="D102" s="378" t="n">
        <v>31778</v>
      </c>
      <c r="E102" s="379" t="n">
        <v>205.3</v>
      </c>
      <c r="F102" s="379" t="n">
        <f aca="false">IF($C$30&gt;0,ROUND(E102*$C$30,5),E102)</f>
        <v>416.9643</v>
      </c>
      <c r="G102" s="379" t="n">
        <f aca="false">IF($B$30&gt;DATE(1980,5,5),ROUND($E102*$C$30,5),$E102)</f>
        <v>205.3</v>
      </c>
      <c r="H102" s="379"/>
      <c r="I102" s="380" t="n">
        <f aca="false">+F102</f>
        <v>416.9643</v>
      </c>
    </row>
    <row r="103" customFormat="false" ht="15" hidden="false" customHeight="false" outlineLevel="0" collapsed="false">
      <c r="A103" s="368" t="n">
        <v>100</v>
      </c>
      <c r="B103" s="376"/>
      <c r="C103" s="377"/>
      <c r="D103" s="378" t="n">
        <v>31809</v>
      </c>
      <c r="E103" s="379" t="n">
        <v>206.1</v>
      </c>
      <c r="F103" s="379" t="n">
        <f aca="false">IF($C$30&gt;0,ROUND(E103*$C$30,5),E103)</f>
        <v>418.5891</v>
      </c>
      <c r="G103" s="379" t="n">
        <f aca="false">IF($B$30&gt;DATE(1980,5,5),ROUND($E103*$C$30,5),$E103)</f>
        <v>206.1</v>
      </c>
      <c r="H103" s="379"/>
      <c r="I103" s="380" t="n">
        <f aca="false">+F103</f>
        <v>418.5891</v>
      </c>
    </row>
    <row r="104" customFormat="false" ht="15" hidden="false" customHeight="false" outlineLevel="0" collapsed="false">
      <c r="A104" s="368" t="n">
        <v>101</v>
      </c>
      <c r="B104" s="376"/>
      <c r="C104" s="377"/>
      <c r="D104" s="378" t="n">
        <v>31837</v>
      </c>
      <c r="E104" s="379" t="n">
        <v>206.4</v>
      </c>
      <c r="F104" s="379" t="n">
        <f aca="false">IF($C$30&gt;0,ROUND(E104*$C$30,5),E104)</f>
        <v>419.1984</v>
      </c>
      <c r="G104" s="379" t="n">
        <f aca="false">IF($B$30&gt;DATE(1980,5,5),ROUND($E104*$C$30,5),$E104)</f>
        <v>206.4</v>
      </c>
      <c r="H104" s="379"/>
      <c r="I104" s="380" t="n">
        <f aca="false">+F104</f>
        <v>419.1984</v>
      </c>
    </row>
    <row r="105" customFormat="false" ht="15" hidden="false" customHeight="false" outlineLevel="0" collapsed="false">
      <c r="A105" s="368" t="n">
        <v>102</v>
      </c>
      <c r="B105" s="376"/>
      <c r="C105" s="377"/>
      <c r="D105" s="378" t="n">
        <v>31868</v>
      </c>
      <c r="E105" s="379" t="n">
        <v>206.7</v>
      </c>
      <c r="F105" s="379" t="n">
        <f aca="false">IF($C$30&gt;0,ROUND(E105*$C$30,5),E105)</f>
        <v>419.8077</v>
      </c>
      <c r="G105" s="379" t="n">
        <f aca="false">IF($B$30&gt;DATE(1980,5,5),ROUND($E105*$C$30,5),$E105)</f>
        <v>206.7</v>
      </c>
      <c r="H105" s="379"/>
      <c r="I105" s="380" t="n">
        <f aca="false">+F105</f>
        <v>419.8077</v>
      </c>
    </row>
    <row r="106" customFormat="false" ht="15" hidden="false" customHeight="false" outlineLevel="0" collapsed="false">
      <c r="A106" s="368" t="n">
        <v>103</v>
      </c>
      <c r="B106" s="376"/>
      <c r="C106" s="377"/>
      <c r="D106" s="378" t="n">
        <v>31898</v>
      </c>
      <c r="E106" s="379" t="n">
        <v>208.4</v>
      </c>
      <c r="F106" s="379" t="n">
        <f aca="false">IF($C$30&gt;0,ROUND(E106*$C$30,5),E106)</f>
        <v>423.2604</v>
      </c>
      <c r="G106" s="379" t="n">
        <f aca="false">IF($B$30&gt;DATE(1980,5,5),ROUND($E106*$C$30,5),$E106)</f>
        <v>208.4</v>
      </c>
      <c r="H106" s="379"/>
      <c r="I106" s="380" t="n">
        <f aca="false">+F106</f>
        <v>423.2604</v>
      </c>
    </row>
    <row r="107" customFormat="false" ht="15" hidden="false" customHeight="false" outlineLevel="0" collapsed="false">
      <c r="A107" s="368" t="n">
        <v>104</v>
      </c>
      <c r="B107" s="376"/>
      <c r="C107" s="377"/>
      <c r="D107" s="378" t="n">
        <v>31929</v>
      </c>
      <c r="E107" s="379" t="n">
        <v>208.8</v>
      </c>
      <c r="F107" s="379" t="n">
        <f aca="false">IF($C$30&gt;0,ROUND(E107*$C$30,5),E107)</f>
        <v>424.0728</v>
      </c>
      <c r="G107" s="379" t="n">
        <f aca="false">IF($B$30&gt;DATE(1980,5,5),ROUND($E107*$C$30,5),$E107)</f>
        <v>208.8</v>
      </c>
      <c r="H107" s="379"/>
      <c r="I107" s="380" t="n">
        <f aca="false">+F107</f>
        <v>424.0728</v>
      </c>
    </row>
    <row r="108" customFormat="false" ht="15" hidden="false" customHeight="false" outlineLevel="0" collapsed="false">
      <c r="A108" s="368" t="n">
        <v>105</v>
      </c>
      <c r="B108" s="376"/>
      <c r="C108" s="377"/>
      <c r="D108" s="378" t="n">
        <v>31959</v>
      </c>
      <c r="E108" s="379" t="n">
        <v>208.9</v>
      </c>
      <c r="F108" s="379" t="n">
        <f aca="false">IF($C$30&gt;0,ROUND(E108*$C$30,5),E108)</f>
        <v>424.2759</v>
      </c>
      <c r="G108" s="379" t="n">
        <f aca="false">IF($B$30&gt;DATE(1980,5,5),ROUND($E108*$C$30,5),$E108)</f>
        <v>208.9</v>
      </c>
      <c r="H108" s="379"/>
      <c r="I108" s="380" t="n">
        <f aca="false">+F108</f>
        <v>424.2759</v>
      </c>
    </row>
    <row r="109" customFormat="false" ht="15" hidden="false" customHeight="false" outlineLevel="0" collapsed="false">
      <c r="A109" s="368" t="n">
        <v>106</v>
      </c>
      <c r="B109" s="376"/>
      <c r="C109" s="377"/>
      <c r="D109" s="378" t="n">
        <v>31990</v>
      </c>
      <c r="E109" s="379" t="n">
        <v>209.3</v>
      </c>
      <c r="F109" s="379" t="n">
        <f aca="false">IF($C$30&gt;0,ROUND(E109*$C$30,5),E109)</f>
        <v>425.0883</v>
      </c>
      <c r="G109" s="379" t="n">
        <f aca="false">IF($B$30&gt;DATE(1980,5,5),ROUND($E109*$C$30,5),$E109)</f>
        <v>209.3</v>
      </c>
      <c r="H109" s="379"/>
      <c r="I109" s="380" t="n">
        <f aca="false">+F109</f>
        <v>425.0883</v>
      </c>
    </row>
    <row r="110" customFormat="false" ht="15" hidden="false" customHeight="false" outlineLevel="0" collapsed="false">
      <c r="A110" s="368" t="n">
        <v>107</v>
      </c>
      <c r="B110" s="376"/>
      <c r="C110" s="377"/>
      <c r="D110" s="378" t="n">
        <v>32021</v>
      </c>
      <c r="E110" s="379" t="n">
        <v>209.5</v>
      </c>
      <c r="F110" s="379" t="n">
        <f aca="false">IF($C$30&gt;0,ROUND(E110*$C$30,5),E110)</f>
        <v>425.4945</v>
      </c>
      <c r="G110" s="379" t="n">
        <f aca="false">IF($B$30&gt;DATE(1980,5,5),ROUND($E110*$C$30,5),$E110)</f>
        <v>209.5</v>
      </c>
      <c r="H110" s="379"/>
      <c r="I110" s="380" t="n">
        <f aca="false">+F110</f>
        <v>425.4945</v>
      </c>
    </row>
    <row r="111" customFormat="false" ht="15" hidden="false" customHeight="false" outlineLevel="0" collapsed="false">
      <c r="A111" s="368" t="n">
        <v>108</v>
      </c>
      <c r="B111" s="376"/>
      <c r="C111" s="377"/>
      <c r="D111" s="378" t="n">
        <v>32051</v>
      </c>
      <c r="E111" s="379" t="n">
        <v>215.1</v>
      </c>
      <c r="F111" s="379" t="n">
        <f aca="false">IF($C$30&gt;0,ROUND(E111*$C$30,5),E111)</f>
        <v>436.8681</v>
      </c>
      <c r="G111" s="379" t="n">
        <f aca="false">IF($B$30&gt;DATE(1980,5,5),ROUND($E111*$C$30,5),$E111)</f>
        <v>215.1</v>
      </c>
      <c r="H111" s="379"/>
      <c r="I111" s="380" t="n">
        <f aca="false">+F111</f>
        <v>436.8681</v>
      </c>
    </row>
    <row r="112" customFormat="false" ht="15" hidden="false" customHeight="false" outlineLevel="0" collapsed="false">
      <c r="A112" s="368" t="n">
        <v>109</v>
      </c>
      <c r="B112" s="376"/>
      <c r="C112" s="377"/>
      <c r="D112" s="378" t="n">
        <v>32082</v>
      </c>
      <c r="E112" s="379" t="n">
        <v>217.3</v>
      </c>
      <c r="F112" s="379" t="n">
        <f aca="false">IF($C$30&gt;0,ROUND(E112*$C$30,5),E112)</f>
        <v>441.3363</v>
      </c>
      <c r="G112" s="379" t="n">
        <f aca="false">IF($B$30&gt;DATE(1980,5,5),ROUND($E112*$C$30,5),$E112)</f>
        <v>217.3</v>
      </c>
      <c r="H112" s="379"/>
      <c r="I112" s="380" t="n">
        <f aca="false">+F112</f>
        <v>441.3363</v>
      </c>
    </row>
    <row r="113" customFormat="false" ht="15" hidden="false" customHeight="false" outlineLevel="0" collapsed="false">
      <c r="A113" s="368" t="n">
        <v>110</v>
      </c>
      <c r="B113" s="376"/>
      <c r="C113" s="377"/>
      <c r="D113" s="378" t="n">
        <v>32112</v>
      </c>
      <c r="E113" s="379" t="n">
        <v>218.8</v>
      </c>
      <c r="F113" s="379" t="n">
        <f aca="false">IF($C$30&gt;0,ROUND(E113*$C$30,5),E113)</f>
        <v>444.3828</v>
      </c>
      <c r="G113" s="379" t="n">
        <f aca="false">IF($B$30&gt;DATE(1980,5,5),ROUND($E113*$C$30,5),$E113)</f>
        <v>218.8</v>
      </c>
      <c r="H113" s="379"/>
      <c r="I113" s="380" t="n">
        <f aca="false">+F113</f>
        <v>444.3828</v>
      </c>
    </row>
    <row r="114" customFormat="false" ht="15" hidden="false" customHeight="false" outlineLevel="0" collapsed="false">
      <c r="A114" s="368" t="n">
        <v>111</v>
      </c>
      <c r="B114" s="376"/>
      <c r="C114" s="377"/>
      <c r="D114" s="378" t="n">
        <v>32143</v>
      </c>
      <c r="E114" s="379" t="n">
        <v>218.1</v>
      </c>
      <c r="F114" s="379" t="n">
        <f aca="false">IF($C$30&gt;0,ROUND(E114*$C$30,5),E114)</f>
        <v>442.9611</v>
      </c>
      <c r="G114" s="379" t="n">
        <f aca="false">IF($B$30&gt;DATE(1980,5,5),ROUND($E114*$C$30,5),$E114)</f>
        <v>218.1</v>
      </c>
      <c r="H114" s="379"/>
      <c r="I114" s="380" t="n">
        <f aca="false">+F114</f>
        <v>442.9611</v>
      </c>
    </row>
    <row r="115" customFormat="false" ht="15" hidden="false" customHeight="false" outlineLevel="0" collapsed="false">
      <c r="A115" s="368" t="n">
        <v>112</v>
      </c>
      <c r="B115" s="376"/>
      <c r="C115" s="377"/>
      <c r="D115" s="378" t="n">
        <v>32174</v>
      </c>
      <c r="E115" s="379" t="n">
        <v>218.8</v>
      </c>
      <c r="F115" s="379" t="n">
        <f aca="false">IF($C$30&gt;0,ROUND(E115*$C$30,5),E115)</f>
        <v>444.3828</v>
      </c>
      <c r="G115" s="379" t="n">
        <f aca="false">IF($B$30&gt;DATE(1980,5,5),ROUND($E115*$C$30,5),$E115)</f>
        <v>218.8</v>
      </c>
      <c r="H115" s="379"/>
      <c r="I115" s="380" t="n">
        <f aca="false">+F115</f>
        <v>444.3828</v>
      </c>
    </row>
    <row r="116" customFormat="false" ht="15" hidden="false" customHeight="false" outlineLevel="0" collapsed="false">
      <c r="A116" s="368" t="n">
        <v>113</v>
      </c>
      <c r="B116" s="376"/>
      <c r="C116" s="377"/>
      <c r="D116" s="378" t="n">
        <v>32203</v>
      </c>
      <c r="E116" s="379" t="n">
        <v>219.3</v>
      </c>
      <c r="F116" s="379" t="n">
        <f aca="false">IF($C$30&gt;0,ROUND(E116*$C$30,5),E116)</f>
        <v>445.3983</v>
      </c>
      <c r="G116" s="379" t="n">
        <f aca="false">IF($B$30&gt;DATE(1980,5,5),ROUND($E116*$C$30,5),$E116)</f>
        <v>219.3</v>
      </c>
      <c r="H116" s="379"/>
      <c r="I116" s="380" t="n">
        <f aca="false">+F116</f>
        <v>445.3983</v>
      </c>
    </row>
    <row r="117" customFormat="false" ht="15" hidden="false" customHeight="false" outlineLevel="0" collapsed="false">
      <c r="A117" s="368" t="n">
        <v>114</v>
      </c>
      <c r="B117" s="376"/>
      <c r="C117" s="377"/>
      <c r="D117" s="378" t="n">
        <v>32234</v>
      </c>
      <c r="E117" s="379" t="n">
        <v>220</v>
      </c>
      <c r="F117" s="379" t="n">
        <f aca="false">IF($C$30&gt;0,ROUND(E117*$C$30,5),E117)</f>
        <v>446.82</v>
      </c>
      <c r="G117" s="379" t="n">
        <f aca="false">IF($B$30&gt;DATE(1980,5,5),ROUND($E117*$C$30,5),$E117)</f>
        <v>220</v>
      </c>
      <c r="H117" s="379"/>
      <c r="I117" s="380" t="n">
        <f aca="false">+F117</f>
        <v>446.82</v>
      </c>
    </row>
    <row r="118" customFormat="false" ht="15" hidden="false" customHeight="false" outlineLevel="0" collapsed="false">
      <c r="A118" s="368" t="n">
        <v>115</v>
      </c>
      <c r="B118" s="376"/>
      <c r="C118" s="377"/>
      <c r="D118" s="378" t="n">
        <v>32264</v>
      </c>
      <c r="E118" s="379" t="n">
        <v>222.4</v>
      </c>
      <c r="F118" s="379" t="n">
        <f aca="false">IF($C$30&gt;0,ROUND(E118*$C$30,5),E118)</f>
        <v>451.6944</v>
      </c>
      <c r="G118" s="379" t="n">
        <f aca="false">IF($B$30&gt;DATE(1980,5,5),ROUND($E118*$C$30,5),$E118)</f>
        <v>222.4</v>
      </c>
      <c r="H118" s="379"/>
      <c r="I118" s="380" t="n">
        <f aca="false">+F118</f>
        <v>451.6944</v>
      </c>
    </row>
    <row r="119" customFormat="false" ht="15" hidden="false" customHeight="false" outlineLevel="0" collapsed="false">
      <c r="A119" s="368" t="n">
        <v>116</v>
      </c>
      <c r="B119" s="376"/>
      <c r="C119" s="377"/>
      <c r="D119" s="378" t="n">
        <v>32295</v>
      </c>
      <c r="E119" s="379" t="n">
        <v>223.2</v>
      </c>
      <c r="F119" s="379" t="n">
        <f aca="false">IF($C$30&gt;0,ROUND(E119*$C$30,5),E119)</f>
        <v>453.3192</v>
      </c>
      <c r="G119" s="379" t="n">
        <f aca="false">IF($B$30&gt;DATE(1980,5,5),ROUND($E119*$C$30,5),$E119)</f>
        <v>223.2</v>
      </c>
      <c r="H119" s="379"/>
      <c r="I119" s="380" t="n">
        <f aca="false">+F119</f>
        <v>453.3192</v>
      </c>
    </row>
    <row r="120" customFormat="false" ht="15" hidden="false" customHeight="false" outlineLevel="0" collapsed="false">
      <c r="A120" s="368" t="n">
        <v>117</v>
      </c>
      <c r="B120" s="376"/>
      <c r="C120" s="377"/>
      <c r="D120" s="378" t="n">
        <v>32325</v>
      </c>
      <c r="E120" s="379" t="n">
        <v>223.8</v>
      </c>
      <c r="F120" s="379" t="n">
        <f aca="false">IF($C$30&gt;0,ROUND(E120*$C$30,5),E120)</f>
        <v>454.5378</v>
      </c>
      <c r="G120" s="379" t="n">
        <f aca="false">IF($B$30&gt;DATE(1980,5,5),ROUND($E120*$C$30,5),$E120)</f>
        <v>223.8</v>
      </c>
      <c r="H120" s="379"/>
      <c r="I120" s="380" t="n">
        <f aca="false">+F120</f>
        <v>454.5378</v>
      </c>
    </row>
    <row r="121" customFormat="false" ht="15" hidden="false" customHeight="false" outlineLevel="0" collapsed="false">
      <c r="A121" s="368" t="n">
        <v>118</v>
      </c>
      <c r="B121" s="376"/>
      <c r="C121" s="377"/>
      <c r="D121" s="378" t="n">
        <v>32356</v>
      </c>
      <c r="E121" s="379" t="n">
        <v>224.4</v>
      </c>
      <c r="F121" s="379" t="n">
        <f aca="false">IF($C$30&gt;0,ROUND(E121*$C$30,5),E121)</f>
        <v>455.7564</v>
      </c>
      <c r="G121" s="379" t="n">
        <f aca="false">IF($B$30&gt;DATE(1980,5,5),ROUND($E121*$C$30,5),$E121)</f>
        <v>224.4</v>
      </c>
      <c r="H121" s="379"/>
      <c r="I121" s="380" t="n">
        <f aca="false">+F121</f>
        <v>455.7564</v>
      </c>
    </row>
    <row r="122" customFormat="false" ht="15" hidden="false" customHeight="false" outlineLevel="0" collapsed="false">
      <c r="A122" s="368" t="n">
        <v>119</v>
      </c>
      <c r="B122" s="376"/>
      <c r="C122" s="377"/>
      <c r="D122" s="378" t="n">
        <v>32387</v>
      </c>
      <c r="E122" s="379" t="n">
        <v>226</v>
      </c>
      <c r="F122" s="379" t="n">
        <f aca="false">IF($C$30&gt;0,ROUND(E122*$C$30,5),E122)</f>
        <v>459.006</v>
      </c>
      <c r="G122" s="379" t="n">
        <f aca="false">IF($B$30&gt;DATE(1980,5,5),ROUND($E122*$C$30,5),$E122)</f>
        <v>226</v>
      </c>
      <c r="H122" s="379"/>
      <c r="I122" s="380" t="n">
        <f aca="false">+F122</f>
        <v>459.006</v>
      </c>
    </row>
    <row r="123" customFormat="false" ht="15" hidden="false" customHeight="false" outlineLevel="0" collapsed="false">
      <c r="A123" s="368" t="n">
        <v>120</v>
      </c>
      <c r="B123" s="376"/>
      <c r="C123" s="377"/>
      <c r="D123" s="378" t="n">
        <v>32417</v>
      </c>
      <c r="E123" s="379" t="n">
        <v>226.8</v>
      </c>
      <c r="F123" s="379" t="n">
        <f aca="false">IF($C$30&gt;0,ROUND(E123*$C$30,5),E123)</f>
        <v>460.6308</v>
      </c>
      <c r="G123" s="379" t="n">
        <f aca="false">IF($B$30&gt;DATE(1980,5,5),ROUND($E123*$C$30,5),$E123)</f>
        <v>226.8</v>
      </c>
      <c r="H123" s="379"/>
      <c r="I123" s="380" t="n">
        <f aca="false">+F123</f>
        <v>460.6308</v>
      </c>
    </row>
    <row r="124" customFormat="false" ht="15" hidden="false" customHeight="false" outlineLevel="0" collapsed="false">
      <c r="A124" s="368" t="n">
        <v>121</v>
      </c>
      <c r="B124" s="376"/>
      <c r="C124" s="377"/>
      <c r="D124" s="378" t="n">
        <v>32448</v>
      </c>
      <c r="E124" s="379" t="n">
        <v>229.2</v>
      </c>
      <c r="F124" s="379" t="n">
        <f aca="false">IF($C$30&gt;0,ROUND(E124*$C$30,5),E124)</f>
        <v>465.5052</v>
      </c>
      <c r="G124" s="379" t="n">
        <f aca="false">IF($B$30&gt;DATE(1980,5,5),ROUND($E124*$C$30,5),$E124)</f>
        <v>229.2</v>
      </c>
      <c r="H124" s="379"/>
      <c r="I124" s="380" t="n">
        <f aca="false">+F124</f>
        <v>465.5052</v>
      </c>
    </row>
    <row r="125" customFormat="false" ht="15" hidden="false" customHeight="false" outlineLevel="0" collapsed="false">
      <c r="A125" s="368" t="n">
        <v>122</v>
      </c>
      <c r="B125" s="376"/>
      <c r="C125" s="377"/>
      <c r="D125" s="378" t="n">
        <v>32478</v>
      </c>
      <c r="E125" s="379" t="n">
        <v>229.7</v>
      </c>
      <c r="F125" s="379" t="n">
        <f aca="false">IF($C$30&gt;0,ROUND(E125*$C$30,5),E125)</f>
        <v>466.5207</v>
      </c>
      <c r="G125" s="379" t="n">
        <f aca="false">IF($B$30&gt;DATE(1980,5,5),ROUND($E125*$C$30,5),$E125)</f>
        <v>229.7</v>
      </c>
      <c r="H125" s="379"/>
      <c r="I125" s="380" t="n">
        <f aca="false">+F125</f>
        <v>466.5207</v>
      </c>
    </row>
    <row r="126" customFormat="false" ht="15" hidden="false" customHeight="false" outlineLevel="0" collapsed="false">
      <c r="A126" s="368" t="n">
        <v>123</v>
      </c>
      <c r="B126" s="376"/>
      <c r="C126" s="377"/>
      <c r="D126" s="378" t="n">
        <v>32509</v>
      </c>
      <c r="E126" s="379" t="n">
        <v>230.1</v>
      </c>
      <c r="F126" s="379" t="n">
        <f aca="false">IF($C$30&gt;0,ROUND(E126*$C$30,5),E126)</f>
        <v>467.3331</v>
      </c>
      <c r="G126" s="379" t="n">
        <f aca="false">IF($B$30&gt;DATE(1980,5,5),ROUND($E126*$C$30,5),$E126)</f>
        <v>230.1</v>
      </c>
      <c r="H126" s="379"/>
      <c r="I126" s="380" t="n">
        <f aca="false">+F126</f>
        <v>467.3331</v>
      </c>
    </row>
    <row r="127" customFormat="false" ht="15" hidden="false" customHeight="false" outlineLevel="0" collapsed="false">
      <c r="A127" s="368" t="n">
        <v>124</v>
      </c>
      <c r="B127" s="376"/>
      <c r="C127" s="377"/>
      <c r="D127" s="378" t="n">
        <v>32540</v>
      </c>
      <c r="E127" s="379" t="n">
        <v>230.8</v>
      </c>
      <c r="F127" s="379" t="n">
        <f aca="false">IF($C$30&gt;0,ROUND(E127*$C$30,5),E127)</f>
        <v>468.7548</v>
      </c>
      <c r="G127" s="379" t="n">
        <f aca="false">IF($B$30&gt;DATE(1980,5,5),ROUND($E127*$C$30,5),$E127)</f>
        <v>230.8</v>
      </c>
      <c r="H127" s="379"/>
      <c r="I127" s="380" t="n">
        <f aca="false">+F127</f>
        <v>468.7548</v>
      </c>
    </row>
    <row r="128" customFormat="false" ht="15" hidden="false" customHeight="false" outlineLevel="0" collapsed="false">
      <c r="A128" s="368" t="n">
        <v>125</v>
      </c>
      <c r="B128" s="376"/>
      <c r="C128" s="377"/>
      <c r="D128" s="378" t="n">
        <v>32568</v>
      </c>
      <c r="E128" s="379" t="n">
        <v>231.3</v>
      </c>
      <c r="F128" s="379" t="n">
        <f aca="false">IF($C$30&gt;0,ROUND(E128*$C$30,5),E128)</f>
        <v>469.7703</v>
      </c>
      <c r="G128" s="379" t="n">
        <f aca="false">IF($B$30&gt;DATE(1980,5,5),ROUND($E128*$C$30,5),$E128)</f>
        <v>231.3</v>
      </c>
      <c r="H128" s="379"/>
      <c r="I128" s="380" t="n">
        <f aca="false">+F128</f>
        <v>469.7703</v>
      </c>
    </row>
    <row r="129" customFormat="false" ht="15" hidden="false" customHeight="false" outlineLevel="0" collapsed="false">
      <c r="A129" s="368" t="n">
        <v>126</v>
      </c>
      <c r="B129" s="376"/>
      <c r="C129" s="377"/>
      <c r="D129" s="378" t="n">
        <v>32599</v>
      </c>
      <c r="E129" s="379" t="n">
        <v>231.6</v>
      </c>
      <c r="F129" s="379" t="n">
        <f aca="false">IF($C$30&gt;0,ROUND(E129*$C$30,5),E129)</f>
        <v>470.3796</v>
      </c>
      <c r="G129" s="379" t="n">
        <f aca="false">IF($B$30&gt;DATE(1980,5,5),ROUND($E129*$C$30,5),$E129)</f>
        <v>231.6</v>
      </c>
      <c r="H129" s="379"/>
      <c r="I129" s="380" t="n">
        <f aca="false">+F129</f>
        <v>470.3796</v>
      </c>
    </row>
    <row r="130" customFormat="false" ht="15" hidden="false" customHeight="false" outlineLevel="0" collapsed="false">
      <c r="A130" s="368" t="n">
        <v>127</v>
      </c>
      <c r="B130" s="376"/>
      <c r="C130" s="377"/>
      <c r="D130" s="378" t="n">
        <v>32629</v>
      </c>
      <c r="E130" s="379" t="n">
        <v>234.2</v>
      </c>
      <c r="F130" s="379" t="n">
        <f aca="false">IF($C$30&gt;0,ROUND(E130*$C$30,5),E130)</f>
        <v>475.6602</v>
      </c>
      <c r="G130" s="379" t="n">
        <f aca="false">IF($B$30&gt;DATE(1980,5,5),ROUND($E130*$C$30,5),$E130)</f>
        <v>234.2</v>
      </c>
      <c r="H130" s="379"/>
      <c r="I130" s="380" t="n">
        <f aca="false">+F130</f>
        <v>475.6602</v>
      </c>
    </row>
    <row r="131" customFormat="false" ht="15" hidden="false" customHeight="false" outlineLevel="0" collapsed="false">
      <c r="A131" s="368" t="n">
        <v>128</v>
      </c>
      <c r="B131" s="376"/>
      <c r="C131" s="377"/>
      <c r="D131" s="378" t="n">
        <v>32660</v>
      </c>
      <c r="E131" s="379" t="n">
        <v>234.3</v>
      </c>
      <c r="F131" s="379" t="n">
        <f aca="false">IF($C$30&gt;0,ROUND(E131*$C$30,5),E131)</f>
        <v>475.8633</v>
      </c>
      <c r="G131" s="379" t="n">
        <f aca="false">IF($B$30&gt;DATE(1980,5,5),ROUND($E131*$C$30,5),$E131)</f>
        <v>234.3</v>
      </c>
      <c r="H131" s="379"/>
      <c r="I131" s="380" t="n">
        <f aca="false">+F131</f>
        <v>475.8633</v>
      </c>
    </row>
    <row r="132" customFormat="false" ht="15" hidden="false" customHeight="false" outlineLevel="0" collapsed="false">
      <c r="A132" s="368" t="n">
        <v>129</v>
      </c>
      <c r="B132" s="376"/>
      <c r="C132" s="377"/>
      <c r="D132" s="378" t="n">
        <v>32690</v>
      </c>
      <c r="E132" s="379" t="n">
        <v>235.8</v>
      </c>
      <c r="F132" s="379" t="n">
        <f aca="false">IF($C$30&gt;0,ROUND(E132*$C$30,5),E132)</f>
        <v>478.9098</v>
      </c>
      <c r="G132" s="379" t="n">
        <f aca="false">IF($B$30&gt;DATE(1980,5,5),ROUND($E132*$C$30,5),$E132)</f>
        <v>235.8</v>
      </c>
      <c r="H132" s="379"/>
      <c r="I132" s="380" t="n">
        <f aca="false">+F132</f>
        <v>478.9098</v>
      </c>
    </row>
    <row r="133" customFormat="false" ht="15" hidden="false" customHeight="false" outlineLevel="0" collapsed="false">
      <c r="A133" s="368" t="n">
        <v>130</v>
      </c>
      <c r="B133" s="376"/>
      <c r="C133" s="377"/>
      <c r="D133" s="378" t="n">
        <v>32721</v>
      </c>
      <c r="E133" s="379" t="n">
        <v>237.6</v>
      </c>
      <c r="F133" s="379" t="n">
        <f aca="false">IF($C$30&gt;0,ROUND(E133*$C$30,5),E133)</f>
        <v>482.5656</v>
      </c>
      <c r="G133" s="379" t="n">
        <f aca="false">IF($B$30&gt;DATE(1980,5,5),ROUND($E133*$C$30,5),$E133)</f>
        <v>237.6</v>
      </c>
      <c r="H133" s="379"/>
      <c r="I133" s="380" t="n">
        <f aca="false">+F133</f>
        <v>482.5656</v>
      </c>
    </row>
    <row r="134" customFormat="false" ht="15" hidden="false" customHeight="false" outlineLevel="0" collapsed="false">
      <c r="A134" s="368" t="n">
        <v>131</v>
      </c>
      <c r="B134" s="376"/>
      <c r="C134" s="377"/>
      <c r="D134" s="378" t="n">
        <v>32752</v>
      </c>
      <c r="E134" s="379" t="n">
        <v>238.4</v>
      </c>
      <c r="F134" s="379" t="n">
        <f aca="false">IF($C$30&gt;0,ROUND(E134*$C$30,5),E134)</f>
        <v>484.1904</v>
      </c>
      <c r="G134" s="379" t="n">
        <f aca="false">IF($B$30&gt;DATE(1980,5,5),ROUND($E134*$C$30,5),$E134)</f>
        <v>238.4</v>
      </c>
      <c r="H134" s="379"/>
      <c r="I134" s="380" t="n">
        <f aca="false">+F134</f>
        <v>484.1904</v>
      </c>
    </row>
    <row r="135" customFormat="false" ht="15" hidden="false" customHeight="false" outlineLevel="0" collapsed="false">
      <c r="A135" s="368" t="n">
        <v>132</v>
      </c>
      <c r="B135" s="376"/>
      <c r="C135" s="377"/>
      <c r="D135" s="378" t="n">
        <v>32782</v>
      </c>
      <c r="E135" s="379" t="n">
        <v>239.5</v>
      </c>
      <c r="F135" s="379" t="n">
        <f aca="false">IF($C$30&gt;0,ROUND(E135*$C$30,5),E135)</f>
        <v>486.4245</v>
      </c>
      <c r="G135" s="379" t="n">
        <f aca="false">IF($B$30&gt;DATE(1980,5,5),ROUND($E135*$C$30,5),$E135)</f>
        <v>239.5</v>
      </c>
      <c r="H135" s="379"/>
      <c r="I135" s="380" t="n">
        <f aca="false">+F135</f>
        <v>486.4245</v>
      </c>
    </row>
    <row r="136" customFormat="false" ht="15" hidden="false" customHeight="false" outlineLevel="0" collapsed="false">
      <c r="A136" s="368" t="n">
        <v>133</v>
      </c>
      <c r="B136" s="376"/>
      <c r="C136" s="377"/>
      <c r="D136" s="378" t="n">
        <v>32813</v>
      </c>
      <c r="E136" s="379" t="n">
        <v>243.5</v>
      </c>
      <c r="F136" s="379" t="n">
        <f aca="false">IF($C$30&gt;0,ROUND(E136*$C$30,5),E136)</f>
        <v>494.5485</v>
      </c>
      <c r="G136" s="379" t="n">
        <f aca="false">IF($B$30&gt;DATE(1980,5,5),ROUND($E136*$C$30,5),$E136)</f>
        <v>243.5</v>
      </c>
      <c r="H136" s="379"/>
      <c r="I136" s="380" t="n">
        <f aca="false">+F136</f>
        <v>494.5485</v>
      </c>
    </row>
    <row r="137" customFormat="false" ht="15" hidden="false" customHeight="false" outlineLevel="0" collapsed="false">
      <c r="A137" s="368" t="n">
        <v>134</v>
      </c>
      <c r="B137" s="376"/>
      <c r="C137" s="377"/>
      <c r="D137" s="378" t="n">
        <v>32843</v>
      </c>
      <c r="E137" s="379" t="n">
        <v>245.7</v>
      </c>
      <c r="F137" s="379" t="n">
        <f aca="false">IF($C$30&gt;0,ROUND(E137*$C$30,5),E137)</f>
        <v>499.0167</v>
      </c>
      <c r="G137" s="379" t="n">
        <f aca="false">IF($B$30&gt;DATE(1980,5,5),ROUND($E137*$C$30,5),$E137)</f>
        <v>245.7</v>
      </c>
      <c r="H137" s="379"/>
      <c r="I137" s="380" t="n">
        <f aca="false">+F137</f>
        <v>499.0167</v>
      </c>
    </row>
    <row r="138" customFormat="false" ht="15" hidden="false" customHeight="false" outlineLevel="0" collapsed="false">
      <c r="A138" s="368" t="n">
        <v>135</v>
      </c>
      <c r="B138" s="376"/>
      <c r="C138" s="377"/>
      <c r="D138" s="378" t="n">
        <v>32874</v>
      </c>
      <c r="E138" s="379" t="n">
        <v>251.5</v>
      </c>
      <c r="F138" s="379" t="n">
        <f aca="false">IF($C$30&gt;0,ROUND(E138*$C$30,5),E138)</f>
        <v>510.7965</v>
      </c>
      <c r="G138" s="379" t="n">
        <f aca="false">IF($B$30&gt;DATE(1980,5,5),ROUND($E138*$C$30,5),$E138)</f>
        <v>251.5</v>
      </c>
      <c r="H138" s="379"/>
      <c r="I138" s="380" t="n">
        <f aca="false">+F138</f>
        <v>510.7965</v>
      </c>
    </row>
    <row r="139" customFormat="false" ht="15" hidden="false" customHeight="false" outlineLevel="0" collapsed="false">
      <c r="A139" s="368" t="n">
        <v>136</v>
      </c>
      <c r="B139" s="376"/>
      <c r="C139" s="377"/>
      <c r="D139" s="378" t="n">
        <v>32905</v>
      </c>
      <c r="E139" s="379" t="n">
        <v>253.9</v>
      </c>
      <c r="F139" s="379" t="n">
        <f aca="false">IF($C$30&gt;0,ROUND(E139*$C$30,5),E139)</f>
        <v>515.6709</v>
      </c>
      <c r="G139" s="379" t="n">
        <f aca="false">IF($B$30&gt;DATE(1980,5,5),ROUND($E139*$C$30,5),$E139)</f>
        <v>253.9</v>
      </c>
      <c r="H139" s="379"/>
      <c r="I139" s="380" t="n">
        <f aca="false">+F139</f>
        <v>515.6709</v>
      </c>
    </row>
    <row r="140" customFormat="false" ht="15" hidden="false" customHeight="false" outlineLevel="0" collapsed="false">
      <c r="A140" s="368" t="n">
        <v>137</v>
      </c>
      <c r="B140" s="376"/>
      <c r="C140" s="377"/>
      <c r="D140" s="378" t="n">
        <v>32933</v>
      </c>
      <c r="E140" s="379" t="n">
        <v>255.6</v>
      </c>
      <c r="F140" s="379" t="n">
        <f aca="false">IF($C$30&gt;0,ROUND(E140*$C$30,5),E140)</f>
        <v>519.1236</v>
      </c>
      <c r="G140" s="379" t="n">
        <f aca="false">IF($B$30&gt;DATE(1980,5,5),ROUND($E140*$C$30,5),$E140)</f>
        <v>255.6</v>
      </c>
      <c r="H140" s="379"/>
      <c r="I140" s="380" t="n">
        <f aca="false">+F140</f>
        <v>519.1236</v>
      </c>
    </row>
    <row r="141" customFormat="false" ht="15" hidden="false" customHeight="false" outlineLevel="0" collapsed="false">
      <c r="A141" s="368" t="n">
        <v>138</v>
      </c>
      <c r="B141" s="376"/>
      <c r="C141" s="377"/>
      <c r="D141" s="378" t="n">
        <v>32964</v>
      </c>
      <c r="E141" s="379" t="n">
        <v>256.4</v>
      </c>
      <c r="F141" s="379" t="n">
        <f aca="false">IF($C$30&gt;0,ROUND(E141*$C$30,5),E141)</f>
        <v>520.7484</v>
      </c>
      <c r="G141" s="379" t="n">
        <f aca="false">IF($B$30&gt;DATE(1980,5,5),ROUND($E141*$C$30,5),$E141)</f>
        <v>256.4</v>
      </c>
      <c r="H141" s="379"/>
      <c r="I141" s="380" t="n">
        <f aca="false">+F141</f>
        <v>520.7484</v>
      </c>
    </row>
    <row r="142" customFormat="false" ht="15" hidden="false" customHeight="false" outlineLevel="0" collapsed="false">
      <c r="A142" s="368" t="n">
        <v>139</v>
      </c>
      <c r="B142" s="376"/>
      <c r="C142" s="377"/>
      <c r="D142" s="378" t="n">
        <v>32994</v>
      </c>
      <c r="E142" s="379" t="n">
        <v>259.8</v>
      </c>
      <c r="F142" s="379" t="n">
        <f aca="false">IF($C$30&gt;0,ROUND(E142*$C$30,5),E142)</f>
        <v>527.6538</v>
      </c>
      <c r="G142" s="379" t="n">
        <f aca="false">IF($B$30&gt;DATE(1980,5,5),ROUND($E142*$C$30,5),$E142)</f>
        <v>259.8</v>
      </c>
      <c r="H142" s="379"/>
      <c r="I142" s="380" t="n">
        <f aca="false">+F142</f>
        <v>527.6538</v>
      </c>
    </row>
    <row r="143" customFormat="false" ht="15" hidden="false" customHeight="false" outlineLevel="0" collapsed="false">
      <c r="A143" s="368" t="n">
        <v>140</v>
      </c>
      <c r="B143" s="376"/>
      <c r="C143" s="377"/>
      <c r="D143" s="378" t="n">
        <v>33025</v>
      </c>
      <c r="E143" s="379" t="n">
        <v>260.5</v>
      </c>
      <c r="F143" s="379" t="n">
        <f aca="false">IF($C$30&gt;0,ROUND(E143*$C$30,5),E143)</f>
        <v>529.0755</v>
      </c>
      <c r="G143" s="379" t="n">
        <f aca="false">IF($B$30&gt;DATE(1980,5,5),ROUND($E143*$C$30,5),$E143)</f>
        <v>260.5</v>
      </c>
      <c r="H143" s="379"/>
      <c r="I143" s="380" t="n">
        <f aca="false">+F143</f>
        <v>529.0755</v>
      </c>
    </row>
    <row r="144" customFormat="false" ht="15" hidden="false" customHeight="false" outlineLevel="0" collapsed="false">
      <c r="A144" s="368" t="n">
        <v>141</v>
      </c>
      <c r="B144" s="376"/>
      <c r="C144" s="377"/>
      <c r="D144" s="378" t="n">
        <v>33055</v>
      </c>
      <c r="E144" s="379" t="n">
        <v>263.1</v>
      </c>
      <c r="F144" s="379" t="n">
        <f aca="false">IF($C$30&gt;0,ROUND(E144*$C$30,5),E144)</f>
        <v>534.3561</v>
      </c>
      <c r="G144" s="379" t="n">
        <f aca="false">IF($B$30&gt;DATE(1980,5,5),ROUND($E144*$C$30,5),$E144)</f>
        <v>263.1</v>
      </c>
      <c r="H144" s="379"/>
      <c r="I144" s="380" t="n">
        <f aca="false">+F144</f>
        <v>534.3561</v>
      </c>
    </row>
    <row r="145" customFormat="false" ht="15" hidden="false" customHeight="false" outlineLevel="0" collapsed="false">
      <c r="A145" s="368" t="n">
        <v>142</v>
      </c>
      <c r="B145" s="376"/>
      <c r="C145" s="377"/>
      <c r="D145" s="378" t="n">
        <v>33086</v>
      </c>
      <c r="E145" s="379" t="n">
        <v>263.8</v>
      </c>
      <c r="F145" s="379" t="n">
        <f aca="false">IF($C$30&gt;0,ROUND(E145*$C$30,5),E145)</f>
        <v>535.7778</v>
      </c>
      <c r="G145" s="379" t="n">
        <f aca="false">IF($B$30&gt;DATE(1980,5,5),ROUND($E145*$C$30,5),$E145)</f>
        <v>263.8</v>
      </c>
      <c r="H145" s="379"/>
      <c r="I145" s="380" t="n">
        <f aca="false">+F145</f>
        <v>535.7778</v>
      </c>
    </row>
    <row r="146" customFormat="false" ht="15" hidden="false" customHeight="false" outlineLevel="0" collapsed="false">
      <c r="A146" s="368" t="n">
        <v>143</v>
      </c>
      <c r="B146" s="376"/>
      <c r="C146" s="377"/>
      <c r="D146" s="378" t="n">
        <v>33117</v>
      </c>
      <c r="E146" s="379" t="n">
        <v>264.4</v>
      </c>
      <c r="F146" s="379" t="n">
        <f aca="false">IF($C$30&gt;0,ROUND(E146*$C$30,5),E146)</f>
        <v>536.9964</v>
      </c>
      <c r="G146" s="379" t="n">
        <f aca="false">IF($B$30&gt;DATE(1980,5,5),ROUND($E146*$C$30,5),$E146)</f>
        <v>264.4</v>
      </c>
      <c r="H146" s="379"/>
      <c r="I146" s="380" t="n">
        <f aca="false">+F146</f>
        <v>536.9964</v>
      </c>
    </row>
    <row r="147" customFormat="false" ht="15" hidden="false" customHeight="false" outlineLevel="0" collapsed="false">
      <c r="A147" s="368" t="n">
        <v>144</v>
      </c>
      <c r="B147" s="376"/>
      <c r="C147" s="377"/>
      <c r="D147" s="378" t="n">
        <v>33147</v>
      </c>
      <c r="E147" s="379" t="n">
        <v>265.3</v>
      </c>
      <c r="F147" s="379" t="n">
        <f aca="false">IF($C$30&gt;0,ROUND(E147*$C$30,5),E147)</f>
        <v>538.8243</v>
      </c>
      <c r="G147" s="379" t="n">
        <f aca="false">IF($B$30&gt;DATE(1980,5,5),ROUND($E147*$C$30,5),$E147)</f>
        <v>265.3</v>
      </c>
      <c r="H147" s="379"/>
      <c r="I147" s="380" t="n">
        <f aca="false">+F147</f>
        <v>538.8243</v>
      </c>
    </row>
    <row r="148" customFormat="false" ht="15" hidden="false" customHeight="false" outlineLevel="0" collapsed="false">
      <c r="A148" s="368" t="n">
        <v>145</v>
      </c>
      <c r="B148" s="376"/>
      <c r="C148" s="377"/>
      <c r="D148" s="378" t="n">
        <v>33178</v>
      </c>
      <c r="E148" s="379" t="n">
        <v>269</v>
      </c>
      <c r="F148" s="379" t="n">
        <f aca="false">IF($C$30&gt;0,ROUND(E148*$C$30,5),E148)</f>
        <v>546.339</v>
      </c>
      <c r="G148" s="379" t="n">
        <f aca="false">IF($B$30&gt;DATE(1980,5,5),ROUND($E148*$C$30,5),$E148)</f>
        <v>269</v>
      </c>
      <c r="H148" s="379"/>
      <c r="I148" s="380" t="n">
        <f aca="false">+F148</f>
        <v>546.339</v>
      </c>
    </row>
    <row r="149" customFormat="false" ht="15" hidden="false" customHeight="false" outlineLevel="0" collapsed="false">
      <c r="A149" s="368" t="n">
        <v>146</v>
      </c>
      <c r="B149" s="376"/>
      <c r="C149" s="377"/>
      <c r="D149" s="378" t="n">
        <v>33208</v>
      </c>
      <c r="E149" s="379" t="n">
        <v>269.4</v>
      </c>
      <c r="F149" s="379" t="n">
        <f aca="false">IF($C$30&gt;0,ROUND(E149*$C$30,5),E149)</f>
        <v>547.1514</v>
      </c>
      <c r="G149" s="379" t="n">
        <f aca="false">IF($B$30&gt;DATE(1980,5,5),ROUND($E149*$C$30,5),$E149)</f>
        <v>269.4</v>
      </c>
      <c r="H149" s="379"/>
      <c r="I149" s="380" t="n">
        <f aca="false">+F149</f>
        <v>547.1514</v>
      </c>
    </row>
    <row r="150" customFormat="false" ht="15" hidden="false" customHeight="false" outlineLevel="0" collapsed="false">
      <c r="A150" s="368" t="n">
        <v>147</v>
      </c>
      <c r="B150" s="376" t="n">
        <v>32874</v>
      </c>
      <c r="C150" s="377" t="n">
        <v>2.611</v>
      </c>
      <c r="D150" s="378" t="n">
        <v>33239</v>
      </c>
      <c r="E150" s="379" t="n">
        <v>103.4</v>
      </c>
      <c r="F150" s="379"/>
      <c r="G150" s="379" t="n">
        <f aca="false">IF($B$150&gt;DATE(1980,5,5),ROUND($E150*$C$150,5),$E150)</f>
        <v>269.9774</v>
      </c>
      <c r="H150" s="379" t="n">
        <f aca="false">IF($B$150&gt;DATE(1990,5,5),ROUND($E150*$C$150,5),$E150)</f>
        <v>103.4</v>
      </c>
      <c r="I150" s="380" t="n">
        <f aca="false">ROUND($E150*($C$30*$C$150),5)</f>
        <v>548.3241</v>
      </c>
    </row>
    <row r="151" customFormat="false" ht="15" hidden="false" customHeight="false" outlineLevel="0" collapsed="false">
      <c r="A151" s="368" t="n">
        <v>148</v>
      </c>
      <c r="B151" s="376"/>
      <c r="C151" s="377"/>
      <c r="D151" s="378" t="n">
        <v>33270</v>
      </c>
      <c r="E151" s="379" t="n">
        <v>103.9</v>
      </c>
      <c r="F151" s="379"/>
      <c r="G151" s="379" t="n">
        <f aca="false">IF($B$150&gt;DATE(1980,5,5),ROUND($E151*$C$150,5),$E151)</f>
        <v>271.2829</v>
      </c>
      <c r="H151" s="379" t="n">
        <f aca="false">IF($B$150&gt;DATE(1990,5,5),ROUND($E151*$C$150,5),$E151)</f>
        <v>103.9</v>
      </c>
      <c r="I151" s="380" t="n">
        <f aca="false">ROUND($E151*($C$30*$C$150),5)</f>
        <v>550.97557</v>
      </c>
    </row>
    <row r="152" customFormat="false" ht="15" hidden="false" customHeight="false" outlineLevel="0" collapsed="false">
      <c r="A152" s="368" t="n">
        <v>149</v>
      </c>
      <c r="B152" s="376"/>
      <c r="C152" s="377"/>
      <c r="D152" s="378" t="n">
        <v>33298</v>
      </c>
      <c r="E152" s="379" t="n">
        <v>104.1</v>
      </c>
      <c r="F152" s="379"/>
      <c r="G152" s="379" t="n">
        <f aca="false">IF($B$150&gt;DATE(1980,5,5),ROUND($E152*$C$150,5),$E152)</f>
        <v>271.8051</v>
      </c>
      <c r="H152" s="379" t="n">
        <f aca="false">IF($B$150&gt;DATE(1990,5,5),ROUND($E152*$C$150,5),$E152)</f>
        <v>104.1</v>
      </c>
      <c r="I152" s="380" t="n">
        <f aca="false">ROUND($E152*($C$30*$C$150),5)</f>
        <v>552.03616</v>
      </c>
    </row>
    <row r="153" customFormat="false" ht="15" hidden="false" customHeight="false" outlineLevel="0" collapsed="false">
      <c r="A153" s="368" t="n">
        <v>150</v>
      </c>
      <c r="B153" s="376"/>
      <c r="C153" s="377"/>
      <c r="D153" s="378" t="n">
        <v>33329</v>
      </c>
      <c r="E153" s="379" t="n">
        <v>104.3</v>
      </c>
      <c r="F153" s="379"/>
      <c r="G153" s="379" t="n">
        <f aca="false">IF($B$150&gt;DATE(1980,5,5),ROUND($E153*$C$150,5),$E153)</f>
        <v>272.3273</v>
      </c>
      <c r="H153" s="379" t="n">
        <f aca="false">IF($B$150&gt;DATE(1990,5,5),ROUND($E153*$C$150,5),$E153)</f>
        <v>104.3</v>
      </c>
      <c r="I153" s="380" t="n">
        <f aca="false">ROUND($E153*($C$30*$C$150),5)</f>
        <v>553.09675</v>
      </c>
    </row>
    <row r="154" customFormat="false" ht="15" hidden="false" customHeight="false" outlineLevel="0" collapsed="false">
      <c r="A154" s="368" t="n">
        <v>151</v>
      </c>
      <c r="B154" s="376"/>
      <c r="C154" s="377"/>
      <c r="D154" s="378" t="n">
        <v>33359</v>
      </c>
      <c r="E154" s="379" t="n">
        <v>105.7</v>
      </c>
      <c r="F154" s="379"/>
      <c r="G154" s="379" t="n">
        <f aca="false">IF($B$150&gt;DATE(1980,5,5),ROUND($E154*$C$150,5),$E154)</f>
        <v>275.9827</v>
      </c>
      <c r="H154" s="379" t="n">
        <f aca="false">IF($B$150&gt;DATE(1990,5,5),ROUND($E154*$C$150,5),$E154)</f>
        <v>105.7</v>
      </c>
      <c r="I154" s="380" t="n">
        <f aca="false">ROUND($E154*($C$30*$C$150),5)</f>
        <v>560.52086</v>
      </c>
    </row>
    <row r="155" customFormat="false" ht="15" hidden="false" customHeight="false" outlineLevel="0" collapsed="false">
      <c r="A155" s="368" t="n">
        <v>152</v>
      </c>
      <c r="B155" s="376"/>
      <c r="C155" s="377"/>
      <c r="D155" s="378" t="n">
        <v>33390</v>
      </c>
      <c r="E155" s="379" t="n">
        <v>110.2</v>
      </c>
      <c r="F155" s="379"/>
      <c r="G155" s="379" t="n">
        <f aca="false">IF($B$150&gt;DATE(1980,5,5),ROUND($E155*$C$150,5),$E155)</f>
        <v>287.7322</v>
      </c>
      <c r="H155" s="379" t="n">
        <f aca="false">IF($B$150&gt;DATE(1990,5,5),ROUND($E155*$C$150,5),$E155)</f>
        <v>110.2</v>
      </c>
      <c r="I155" s="380" t="n">
        <f aca="false">ROUND($E155*($C$30*$C$150),5)</f>
        <v>584.3841</v>
      </c>
    </row>
    <row r="156" customFormat="false" ht="15" hidden="false" customHeight="false" outlineLevel="0" collapsed="false">
      <c r="A156" s="368" t="n">
        <v>153</v>
      </c>
      <c r="B156" s="376"/>
      <c r="C156" s="377"/>
      <c r="D156" s="378" t="n">
        <v>33420</v>
      </c>
      <c r="E156" s="379" t="n">
        <v>110.5</v>
      </c>
      <c r="F156" s="379"/>
      <c r="G156" s="379" t="n">
        <f aca="false">IF($B$150&gt;DATE(1980,5,5),ROUND($E156*$C$150,5),$E156)</f>
        <v>288.5155</v>
      </c>
      <c r="H156" s="379" t="n">
        <f aca="false">IF($B$150&gt;DATE(1990,5,5),ROUND($E156*$C$150,5),$E156)</f>
        <v>110.5</v>
      </c>
      <c r="I156" s="380" t="n">
        <f aca="false">ROUND($E156*($C$30*$C$150),5)</f>
        <v>585.97498</v>
      </c>
    </row>
    <row r="157" customFormat="false" ht="15" hidden="false" customHeight="false" outlineLevel="0" collapsed="false">
      <c r="A157" s="368" t="n">
        <v>154</v>
      </c>
      <c r="B157" s="376"/>
      <c r="C157" s="377"/>
      <c r="D157" s="378" t="n">
        <v>33451</v>
      </c>
      <c r="E157" s="379" t="n">
        <v>110.6</v>
      </c>
      <c r="F157" s="379"/>
      <c r="G157" s="379" t="n">
        <f aca="false">IF($B$150&gt;DATE(1980,5,5),ROUND($E157*$C$150,5),$E157)</f>
        <v>288.7766</v>
      </c>
      <c r="H157" s="379" t="n">
        <f aca="false">IF($B$150&gt;DATE(1990,5,5),ROUND($E157*$C$150,5),$E157)</f>
        <v>110.6</v>
      </c>
      <c r="I157" s="380" t="n">
        <f aca="false">ROUND($E157*($C$30*$C$150),5)</f>
        <v>586.50527</v>
      </c>
    </row>
    <row r="158" customFormat="false" ht="15" hidden="false" customHeight="false" outlineLevel="0" collapsed="false">
      <c r="A158" s="368" t="n">
        <v>155</v>
      </c>
      <c r="B158" s="376"/>
      <c r="C158" s="377"/>
      <c r="D158" s="378" t="n">
        <v>33482</v>
      </c>
      <c r="E158" s="379" t="n">
        <v>110.7</v>
      </c>
      <c r="F158" s="379"/>
      <c r="G158" s="379" t="n">
        <f aca="false">IF($B$150&gt;DATE(1980,5,5),ROUND($E158*$C$150,5),$E158)</f>
        <v>289.0377</v>
      </c>
      <c r="H158" s="379" t="n">
        <f aca="false">IF($B$150&gt;DATE(1990,5,5),ROUND($E158*$C$150,5),$E158)</f>
        <v>110.7</v>
      </c>
      <c r="I158" s="380" t="n">
        <f aca="false">ROUND($E158*($C$30*$C$150),5)</f>
        <v>587.03557</v>
      </c>
    </row>
    <row r="159" customFormat="false" ht="15" hidden="false" customHeight="false" outlineLevel="0" collapsed="false">
      <c r="A159" s="368" t="n">
        <v>156</v>
      </c>
      <c r="B159" s="376"/>
      <c r="C159" s="377"/>
      <c r="D159" s="378" t="n">
        <v>33512</v>
      </c>
      <c r="E159" s="379" t="n">
        <v>110.8</v>
      </c>
      <c r="F159" s="379"/>
      <c r="G159" s="379" t="n">
        <f aca="false">IF($B$150&gt;DATE(1980,5,5),ROUND($E159*$C$150,5),$E159)</f>
        <v>289.2988</v>
      </c>
      <c r="H159" s="379" t="n">
        <f aca="false">IF($B$150&gt;DATE(1990,5,5),ROUND($E159*$C$150,5),$E159)</f>
        <v>110.8</v>
      </c>
      <c r="I159" s="380" t="n">
        <f aca="false">ROUND($E159*($C$30*$C$150),5)</f>
        <v>587.56586</v>
      </c>
    </row>
    <row r="160" customFormat="false" ht="15" hidden="false" customHeight="false" outlineLevel="0" collapsed="false">
      <c r="A160" s="368" t="n">
        <v>157</v>
      </c>
      <c r="B160" s="376"/>
      <c r="C160" s="377"/>
      <c r="D160" s="378" t="n">
        <v>33543</v>
      </c>
      <c r="E160" s="379" t="n">
        <v>111.9</v>
      </c>
      <c r="F160" s="379"/>
      <c r="G160" s="379" t="n">
        <f aca="false">IF($B$150&gt;DATE(1980,5,5),ROUND($E160*$C$150,5),$E160)</f>
        <v>292.1709</v>
      </c>
      <c r="H160" s="379" t="n">
        <f aca="false">IF($B$150&gt;DATE(1990,5,5),ROUND($E160*$C$150,5),$E160)</f>
        <v>111.9</v>
      </c>
      <c r="I160" s="380" t="n">
        <f aca="false">ROUND($E160*($C$30*$C$150),5)</f>
        <v>593.3991</v>
      </c>
    </row>
    <row r="161" customFormat="false" ht="15" hidden="false" customHeight="false" outlineLevel="0" collapsed="false">
      <c r="A161" s="368" t="n">
        <v>158</v>
      </c>
      <c r="B161" s="376"/>
      <c r="C161" s="377"/>
      <c r="D161" s="378" t="n">
        <v>33573</v>
      </c>
      <c r="E161" s="379" t="n">
        <v>111.9</v>
      </c>
      <c r="F161" s="379"/>
      <c r="G161" s="379" t="n">
        <f aca="false">IF($B$150&gt;DATE(1980,5,5),ROUND($E161*$C$150,5),$E161)</f>
        <v>292.1709</v>
      </c>
      <c r="H161" s="379" t="n">
        <f aca="false">IF($B$150&gt;DATE(1990,5,5),ROUND($E161*$C$150,5),$E161)</f>
        <v>111.9</v>
      </c>
      <c r="I161" s="380" t="n">
        <f aca="false">ROUND($E161*($C$30*$C$150),5)</f>
        <v>593.3991</v>
      </c>
    </row>
    <row r="162" customFormat="false" ht="15" hidden="false" customHeight="false" outlineLevel="0" collapsed="false">
      <c r="A162" s="368" t="n">
        <v>159</v>
      </c>
      <c r="B162" s="376"/>
      <c r="C162" s="377"/>
      <c r="D162" s="378" t="n">
        <v>33604</v>
      </c>
      <c r="E162" s="379" t="n">
        <v>112.4</v>
      </c>
      <c r="F162" s="379"/>
      <c r="G162" s="379" t="n">
        <f aca="false">IF($B$150&gt;DATE(1980,5,5),ROUND($E162*$C$150,5),$E162)</f>
        <v>293.4764</v>
      </c>
      <c r="H162" s="379" t="n">
        <f aca="false">IF($B$150&gt;DATE(1990,5,5),ROUND($E162*$C$150,5),$E162)</f>
        <v>112.4</v>
      </c>
      <c r="I162" s="380" t="n">
        <f aca="false">ROUND($E162*($C$30*$C$150),5)</f>
        <v>596.05057</v>
      </c>
    </row>
    <row r="163" customFormat="false" ht="15" hidden="false" customHeight="false" outlineLevel="0" collapsed="false">
      <c r="A163" s="368" t="n">
        <v>160</v>
      </c>
      <c r="B163" s="376"/>
      <c r="C163" s="377"/>
      <c r="D163" s="378" t="n">
        <v>33635</v>
      </c>
      <c r="E163" s="379" t="n">
        <v>112.6</v>
      </c>
      <c r="F163" s="379"/>
      <c r="G163" s="379" t="n">
        <f aca="false">IF($B$150&gt;DATE(1980,5,5),ROUND($E163*$C$150,5),$E163)</f>
        <v>293.9986</v>
      </c>
      <c r="H163" s="379" t="n">
        <f aca="false">IF($B$150&gt;DATE(1990,5,5),ROUND($E163*$C$150,5),$E163)</f>
        <v>112.6</v>
      </c>
      <c r="I163" s="380" t="n">
        <f aca="false">ROUND($E163*($C$30*$C$150),5)</f>
        <v>597.11116</v>
      </c>
    </row>
    <row r="164" customFormat="false" ht="15" hidden="false" customHeight="false" outlineLevel="0" collapsed="false">
      <c r="A164" s="368" t="n">
        <v>161</v>
      </c>
      <c r="B164" s="376"/>
      <c r="C164" s="377"/>
      <c r="D164" s="378" t="n">
        <v>33664</v>
      </c>
      <c r="E164" s="379" t="n">
        <v>113.2</v>
      </c>
      <c r="F164" s="379"/>
      <c r="G164" s="379" t="n">
        <f aca="false">IF($B$150&gt;DATE(1980,5,5),ROUND($E164*$C$150,5),$E164)</f>
        <v>295.5652</v>
      </c>
      <c r="H164" s="379" t="n">
        <f aca="false">IF($B$150&gt;DATE(1990,5,5),ROUND($E164*$C$150,5),$E164)</f>
        <v>113.2</v>
      </c>
      <c r="I164" s="380" t="n">
        <f aca="false">ROUND($E164*($C$30*$C$150),5)</f>
        <v>600.29292</v>
      </c>
    </row>
    <row r="165" customFormat="false" ht="15" hidden="false" customHeight="false" outlineLevel="0" collapsed="false">
      <c r="A165" s="368" t="n">
        <v>162</v>
      </c>
      <c r="B165" s="376"/>
      <c r="C165" s="377"/>
      <c r="D165" s="378" t="n">
        <v>33695</v>
      </c>
      <c r="E165" s="379" t="n">
        <v>113.3</v>
      </c>
      <c r="F165" s="379"/>
      <c r="G165" s="379" t="n">
        <f aca="false">IF($B$150&gt;DATE(1980,5,5),ROUND($E165*$C$150,5),$E165)</f>
        <v>295.8263</v>
      </c>
      <c r="H165" s="379" t="n">
        <f aca="false">IF($B$150&gt;DATE(1990,5,5),ROUND($E165*$C$150,5),$E165)</f>
        <v>113.3</v>
      </c>
      <c r="I165" s="380" t="n">
        <f aca="false">ROUND($E165*($C$30*$C$150),5)</f>
        <v>600.82322</v>
      </c>
    </row>
    <row r="166" customFormat="false" ht="15" hidden="false" customHeight="false" outlineLevel="0" collapsed="false">
      <c r="A166" s="368" t="n">
        <v>163</v>
      </c>
      <c r="B166" s="376"/>
      <c r="C166" s="377"/>
      <c r="D166" s="378" t="n">
        <v>33725</v>
      </c>
      <c r="E166" s="379" t="n">
        <v>113.6</v>
      </c>
      <c r="F166" s="379"/>
      <c r="G166" s="379" t="n">
        <f aca="false">IF($B$150&gt;DATE(1980,5,5),ROUND($E166*$C$150,5),$E166)</f>
        <v>296.6096</v>
      </c>
      <c r="H166" s="379" t="n">
        <f aca="false">IF($B$150&gt;DATE(1990,5,5),ROUND($E166*$C$150,5),$E166)</f>
        <v>113.6</v>
      </c>
      <c r="I166" s="380" t="n">
        <f aca="false">ROUND($E166*($C$30*$C$150),5)</f>
        <v>602.4141</v>
      </c>
    </row>
    <row r="167" customFormat="false" ht="15" hidden="false" customHeight="false" outlineLevel="0" collapsed="false">
      <c r="A167" s="368" t="n">
        <v>164</v>
      </c>
      <c r="B167" s="376"/>
      <c r="C167" s="377"/>
      <c r="D167" s="378" t="n">
        <v>33756</v>
      </c>
      <c r="E167" s="379" t="n">
        <v>113.7</v>
      </c>
      <c r="F167" s="379"/>
      <c r="G167" s="379" t="n">
        <f aca="false">IF($B$150&gt;DATE(1980,5,5),ROUND($E167*$C$150,5),$E167)</f>
        <v>296.8707</v>
      </c>
      <c r="H167" s="379" t="n">
        <f aca="false">IF($B$150&gt;DATE(1990,5,5),ROUND($E167*$C$150,5),$E167)</f>
        <v>113.7</v>
      </c>
      <c r="I167" s="380" t="n">
        <f aca="false">ROUND($E167*($C$30*$C$150),5)</f>
        <v>602.94439</v>
      </c>
    </row>
    <row r="168" customFormat="false" ht="15" hidden="false" customHeight="false" outlineLevel="0" collapsed="false">
      <c r="A168" s="368" t="n">
        <v>165</v>
      </c>
      <c r="B168" s="376"/>
      <c r="C168" s="377"/>
      <c r="D168" s="378" t="n">
        <v>33786</v>
      </c>
      <c r="E168" s="379" t="n">
        <v>113.7</v>
      </c>
      <c r="F168" s="379"/>
      <c r="G168" s="379" t="n">
        <f aca="false">IF($B$150&gt;DATE(1980,5,5),ROUND($E168*$C$150,5),$E168)</f>
        <v>296.8707</v>
      </c>
      <c r="H168" s="379" t="n">
        <f aca="false">IF($B$150&gt;DATE(1990,5,5),ROUND($E168*$C$150,5),$E168)</f>
        <v>113.7</v>
      </c>
      <c r="I168" s="380" t="n">
        <f aca="false">ROUND($E168*($C$30*$C$150),5)</f>
        <v>602.94439</v>
      </c>
    </row>
    <row r="169" customFormat="false" ht="15" hidden="false" customHeight="false" outlineLevel="0" collapsed="false">
      <c r="A169" s="368" t="n">
        <v>166</v>
      </c>
      <c r="B169" s="376"/>
      <c r="C169" s="377"/>
      <c r="D169" s="378" t="n">
        <v>33817</v>
      </c>
      <c r="E169" s="379" t="n">
        <v>113.8</v>
      </c>
      <c r="F169" s="379"/>
      <c r="G169" s="379" t="n">
        <f aca="false">IF($B$150&gt;DATE(1980,5,5),ROUND($E169*$C$150,5),$E169)</f>
        <v>297.1318</v>
      </c>
      <c r="H169" s="379" t="n">
        <f aca="false">IF($B$150&gt;DATE(1990,5,5),ROUND($E169*$C$150,5),$E169)</f>
        <v>113.8</v>
      </c>
      <c r="I169" s="380" t="n">
        <f aca="false">ROUND($E169*($C$30*$C$150),5)</f>
        <v>603.47469</v>
      </c>
    </row>
    <row r="170" customFormat="false" ht="15" hidden="false" customHeight="false" outlineLevel="0" collapsed="false">
      <c r="A170" s="368" t="n">
        <v>167</v>
      </c>
      <c r="B170" s="376"/>
      <c r="C170" s="377"/>
      <c r="D170" s="378" t="n">
        <v>33848</v>
      </c>
      <c r="E170" s="379" t="n">
        <v>113.9</v>
      </c>
      <c r="F170" s="379"/>
      <c r="G170" s="379" t="n">
        <f aca="false">IF($B$150&gt;DATE(1980,5,5),ROUND($E170*$C$150,5),$E170)</f>
        <v>297.3929</v>
      </c>
      <c r="H170" s="379" t="n">
        <f aca="false">IF($B$150&gt;DATE(1990,5,5),ROUND($E170*$C$150,5),$E170)</f>
        <v>113.9</v>
      </c>
      <c r="I170" s="380" t="n">
        <f aca="false">ROUND($E170*($C$30*$C$150),5)</f>
        <v>604.00498</v>
      </c>
    </row>
    <row r="171" customFormat="false" ht="15" hidden="false" customHeight="false" outlineLevel="0" collapsed="false">
      <c r="A171" s="368" t="n">
        <v>168</v>
      </c>
      <c r="B171" s="376"/>
      <c r="C171" s="377"/>
      <c r="D171" s="378" t="n">
        <v>33878</v>
      </c>
      <c r="E171" s="379" t="n">
        <v>114.2</v>
      </c>
      <c r="F171" s="379"/>
      <c r="G171" s="379" t="n">
        <f aca="false">IF($B$150&gt;DATE(1980,5,5),ROUND($E171*$C$150,5),$E171)</f>
        <v>298.1762</v>
      </c>
      <c r="H171" s="379" t="n">
        <f aca="false">IF($B$150&gt;DATE(1990,5,5),ROUND($E171*$C$150,5),$E171)</f>
        <v>114.2</v>
      </c>
      <c r="I171" s="380" t="n">
        <f aca="false">ROUND($E171*($C$30*$C$150),5)</f>
        <v>605.59586</v>
      </c>
    </row>
    <row r="172" customFormat="false" ht="15" hidden="false" customHeight="false" outlineLevel="0" collapsed="false">
      <c r="A172" s="368" t="n">
        <v>169</v>
      </c>
      <c r="B172" s="376"/>
      <c r="C172" s="377"/>
      <c r="D172" s="378" t="n">
        <v>33909</v>
      </c>
      <c r="E172" s="379" t="n">
        <v>114.2</v>
      </c>
      <c r="F172" s="379"/>
      <c r="G172" s="379" t="n">
        <f aca="false">IF($B$150&gt;DATE(1980,5,5),ROUND($E172*$C$150,5),$E172)</f>
        <v>298.1762</v>
      </c>
      <c r="H172" s="379" t="n">
        <f aca="false">IF($B$150&gt;DATE(1990,5,5),ROUND($E172*$C$150,5),$E172)</f>
        <v>114.2</v>
      </c>
      <c r="I172" s="380" t="n">
        <f aca="false">ROUND($E172*($C$30*$C$150),5)</f>
        <v>605.59586</v>
      </c>
    </row>
    <row r="173" customFormat="false" ht="15" hidden="false" customHeight="false" outlineLevel="0" collapsed="false">
      <c r="A173" s="368" t="n">
        <v>170</v>
      </c>
      <c r="B173" s="376"/>
      <c r="C173" s="377"/>
      <c r="D173" s="378" t="n">
        <v>33939</v>
      </c>
      <c r="E173" s="379" t="n">
        <v>114.4</v>
      </c>
      <c r="F173" s="379"/>
      <c r="G173" s="379" t="n">
        <f aca="false">IF($B$150&gt;DATE(1980,5,5),ROUND($E173*$C$150,5),$E173)</f>
        <v>298.6984</v>
      </c>
      <c r="H173" s="379" t="n">
        <f aca="false">IF($B$150&gt;DATE(1990,5,5),ROUND($E173*$C$150,5),$E173)</f>
        <v>114.4</v>
      </c>
      <c r="I173" s="380" t="n">
        <f aca="false">ROUND($E173*($C$30*$C$150),5)</f>
        <v>606.65645</v>
      </c>
    </row>
    <row r="174" customFormat="false" ht="15" hidden="false" customHeight="false" outlineLevel="0" collapsed="false">
      <c r="A174" s="368" t="n">
        <v>171</v>
      </c>
      <c r="B174" s="376"/>
      <c r="C174" s="377"/>
      <c r="D174" s="378" t="n">
        <v>33970</v>
      </c>
      <c r="E174" s="379" t="n">
        <v>115.6</v>
      </c>
      <c r="F174" s="379"/>
      <c r="G174" s="379" t="n">
        <f aca="false">IF($B$150&gt;DATE(1980,5,5),ROUND($E174*$C$150,5),$E174)</f>
        <v>301.8316</v>
      </c>
      <c r="H174" s="379" t="n">
        <f aca="false">IF($B$150&gt;DATE(1990,5,5),ROUND($E174*$C$150,5),$E174)</f>
        <v>115.6</v>
      </c>
      <c r="I174" s="380" t="n">
        <f aca="false">ROUND($E174*($C$30*$C$150),5)</f>
        <v>613.01998</v>
      </c>
    </row>
    <row r="175" customFormat="false" ht="15" hidden="false" customHeight="false" outlineLevel="0" collapsed="false">
      <c r="A175" s="368" t="n">
        <v>172</v>
      </c>
      <c r="B175" s="376"/>
      <c r="C175" s="377"/>
      <c r="D175" s="378" t="n">
        <v>34001</v>
      </c>
      <c r="E175" s="379" t="n">
        <v>116</v>
      </c>
      <c r="F175" s="379"/>
      <c r="G175" s="379" t="n">
        <f aca="false">IF($B$150&gt;DATE(1980,5,5),ROUND($E175*$C$150,5),$E175)</f>
        <v>302.876</v>
      </c>
      <c r="H175" s="379" t="n">
        <f aca="false">IF($B$150&gt;DATE(1990,5,5),ROUND($E175*$C$150,5),$E175)</f>
        <v>116</v>
      </c>
      <c r="I175" s="380" t="n">
        <f aca="false">ROUND($E175*($C$30*$C$150),5)</f>
        <v>615.14116</v>
      </c>
    </row>
    <row r="176" customFormat="false" ht="15" hidden="false" customHeight="false" outlineLevel="0" collapsed="false">
      <c r="A176" s="368" t="n">
        <v>173</v>
      </c>
      <c r="B176" s="376"/>
      <c r="C176" s="377"/>
      <c r="D176" s="378" t="n">
        <v>34029</v>
      </c>
      <c r="E176" s="379" t="n">
        <v>116.1</v>
      </c>
      <c r="F176" s="379"/>
      <c r="G176" s="379" t="n">
        <f aca="false">IF($B$150&gt;DATE(1980,5,5),ROUND($E176*$C$150,5),$E176)</f>
        <v>303.1371</v>
      </c>
      <c r="H176" s="379" t="n">
        <f aca="false">IF($B$150&gt;DATE(1990,5,5),ROUND($E176*$C$150,5),$E176)</f>
        <v>116.1</v>
      </c>
      <c r="I176" s="380" t="n">
        <f aca="false">ROUND($E176*($C$30*$C$150),5)</f>
        <v>615.67145</v>
      </c>
    </row>
    <row r="177" customFormat="false" ht="15" hidden="false" customHeight="false" outlineLevel="0" collapsed="false">
      <c r="A177" s="368" t="n">
        <v>174</v>
      </c>
      <c r="B177" s="376"/>
      <c r="C177" s="377"/>
      <c r="D177" s="378" t="n">
        <v>34060</v>
      </c>
      <c r="E177" s="379" t="n">
        <v>116.5</v>
      </c>
      <c r="F177" s="379"/>
      <c r="G177" s="379" t="n">
        <f aca="false">IF($B$150&gt;DATE(1980,5,5),ROUND($E177*$C$150,5),$E177)</f>
        <v>304.1815</v>
      </c>
      <c r="H177" s="379" t="n">
        <f aca="false">IF($B$150&gt;DATE(1990,5,5),ROUND($E177*$C$150,5),$E177)</f>
        <v>116.5</v>
      </c>
      <c r="I177" s="380" t="n">
        <f aca="false">ROUND($E177*($C$30*$C$150),5)</f>
        <v>617.79263</v>
      </c>
    </row>
    <row r="178" customFormat="false" ht="15" hidden="false" customHeight="false" outlineLevel="0" collapsed="false">
      <c r="A178" s="368" t="n">
        <v>175</v>
      </c>
      <c r="B178" s="376"/>
      <c r="C178" s="377"/>
      <c r="D178" s="378" t="n">
        <v>34090</v>
      </c>
      <c r="E178" s="379" t="n">
        <v>116.6</v>
      </c>
      <c r="F178" s="379"/>
      <c r="G178" s="379" t="n">
        <f aca="false">IF($B$150&gt;DATE(1980,5,5),ROUND($E178*$C$150,5),$E178)</f>
        <v>304.4426</v>
      </c>
      <c r="H178" s="379" t="n">
        <f aca="false">IF($B$150&gt;DATE(1990,5,5),ROUND($E178*$C$150,5),$E178)</f>
        <v>116.6</v>
      </c>
      <c r="I178" s="380" t="n">
        <f aca="false">ROUND($E178*($C$30*$C$150),5)</f>
        <v>618.32292</v>
      </c>
    </row>
    <row r="179" customFormat="false" ht="15" hidden="false" customHeight="false" outlineLevel="0" collapsed="false">
      <c r="A179" s="368" t="n">
        <v>176</v>
      </c>
      <c r="B179" s="376"/>
      <c r="C179" s="377"/>
      <c r="D179" s="378" t="n">
        <v>34121</v>
      </c>
      <c r="E179" s="379" t="n">
        <v>116.8</v>
      </c>
      <c r="F179" s="379"/>
      <c r="G179" s="379" t="n">
        <f aca="false">IF($B$150&gt;DATE(1980,5,5),ROUND($E179*$C$150,5),$E179)</f>
        <v>304.9648</v>
      </c>
      <c r="H179" s="379" t="n">
        <f aca="false">IF($B$150&gt;DATE(1990,5,5),ROUND($E179*$C$150,5),$E179)</f>
        <v>116.8</v>
      </c>
      <c r="I179" s="380" t="n">
        <f aca="false">ROUND($E179*($C$30*$C$150),5)</f>
        <v>619.38351</v>
      </c>
    </row>
    <row r="180" customFormat="false" ht="15" hidden="false" customHeight="false" outlineLevel="0" collapsed="false">
      <c r="A180" s="368" t="n">
        <v>177</v>
      </c>
      <c r="B180" s="376"/>
      <c r="C180" s="377"/>
      <c r="D180" s="378" t="n">
        <v>34151</v>
      </c>
      <c r="E180" s="379" t="n">
        <v>116.9</v>
      </c>
      <c r="F180" s="379"/>
      <c r="G180" s="379" t="n">
        <f aca="false">IF($B$150&gt;DATE(1980,5,5),ROUND($E180*$C$150,5),$E180)</f>
        <v>305.2259</v>
      </c>
      <c r="H180" s="379" t="n">
        <f aca="false">IF($B$150&gt;DATE(1990,5,5),ROUND($E180*$C$150,5),$E180)</f>
        <v>116.9</v>
      </c>
      <c r="I180" s="380" t="n">
        <f aca="false">ROUND($E180*($C$30*$C$150),5)</f>
        <v>619.9138</v>
      </c>
    </row>
    <row r="181" customFormat="false" ht="15" hidden="false" customHeight="false" outlineLevel="0" collapsed="false">
      <c r="A181" s="368" t="n">
        <v>178</v>
      </c>
      <c r="B181" s="376"/>
      <c r="C181" s="377"/>
      <c r="D181" s="378" t="n">
        <v>34182</v>
      </c>
      <c r="E181" s="379" t="n">
        <v>116.9</v>
      </c>
      <c r="F181" s="379"/>
      <c r="G181" s="379" t="n">
        <f aca="false">IF($B$150&gt;DATE(1980,5,5),ROUND($E181*$C$150,5),$E181)</f>
        <v>305.2259</v>
      </c>
      <c r="H181" s="379" t="n">
        <f aca="false">IF($B$150&gt;DATE(1990,5,5),ROUND($E181*$C$150,5),$E181)</f>
        <v>116.9</v>
      </c>
      <c r="I181" s="380" t="n">
        <f aca="false">ROUND($E181*($C$30*$C$150),5)</f>
        <v>619.9138</v>
      </c>
    </row>
    <row r="182" customFormat="false" ht="15" hidden="false" customHeight="false" outlineLevel="0" collapsed="false">
      <c r="A182" s="368" t="n">
        <v>179</v>
      </c>
      <c r="B182" s="376"/>
      <c r="C182" s="377"/>
      <c r="D182" s="378" t="n">
        <v>34213</v>
      </c>
      <c r="E182" s="379" t="n">
        <v>117.1</v>
      </c>
      <c r="F182" s="379"/>
      <c r="G182" s="379" t="n">
        <f aca="false">IF($B$150&gt;DATE(1980,5,5),ROUND($E182*$C$150,5),$E182)</f>
        <v>305.7481</v>
      </c>
      <c r="H182" s="379" t="n">
        <f aca="false">IF($B$150&gt;DATE(1990,5,5),ROUND($E182*$C$150,5),$E182)</f>
        <v>117.1</v>
      </c>
      <c r="I182" s="380" t="n">
        <f aca="false">ROUND($E182*($C$30*$C$150),5)</f>
        <v>620.97439</v>
      </c>
    </row>
    <row r="183" customFormat="false" ht="15" hidden="false" customHeight="false" outlineLevel="0" collapsed="false">
      <c r="A183" s="368" t="n">
        <v>180</v>
      </c>
      <c r="B183" s="376"/>
      <c r="C183" s="377"/>
      <c r="D183" s="378" t="n">
        <v>34243</v>
      </c>
      <c r="E183" s="379" t="n">
        <v>117.2</v>
      </c>
      <c r="F183" s="379"/>
      <c r="G183" s="379" t="n">
        <f aca="false">IF($B$150&gt;DATE(1980,5,5),ROUND($E183*$C$150,5),$E183)</f>
        <v>306.0092</v>
      </c>
      <c r="H183" s="379" t="n">
        <f aca="false">IF($B$150&gt;DATE(1990,5,5),ROUND($E183*$C$150,5),$E183)</f>
        <v>117.2</v>
      </c>
      <c r="I183" s="380" t="n">
        <f aca="false">ROUND($E183*($C$30*$C$150),5)</f>
        <v>621.50469</v>
      </c>
    </row>
    <row r="184" customFormat="false" ht="15" hidden="false" customHeight="false" outlineLevel="0" collapsed="false">
      <c r="A184" s="368" t="n">
        <v>181</v>
      </c>
      <c r="B184" s="376"/>
      <c r="C184" s="377"/>
      <c r="D184" s="378" t="n">
        <v>34274</v>
      </c>
      <c r="E184" s="379" t="n">
        <v>117.2</v>
      </c>
      <c r="F184" s="379"/>
      <c r="G184" s="379" t="n">
        <f aca="false">IF($B$150&gt;DATE(1980,5,5),ROUND($E184*$C$150,5),$E184)</f>
        <v>306.0092</v>
      </c>
      <c r="H184" s="379" t="n">
        <f aca="false">IF($B$150&gt;DATE(1990,5,5),ROUND($E184*$C$150,5),$E184)</f>
        <v>117.2</v>
      </c>
      <c r="I184" s="380" t="n">
        <f aca="false">ROUND($E184*($C$30*$C$150),5)</f>
        <v>621.50469</v>
      </c>
    </row>
    <row r="185" customFormat="false" ht="15" hidden="false" customHeight="false" outlineLevel="0" collapsed="false">
      <c r="A185" s="368" t="n">
        <v>182</v>
      </c>
      <c r="B185" s="376"/>
      <c r="C185" s="377"/>
      <c r="D185" s="378" t="n">
        <v>34304</v>
      </c>
      <c r="E185" s="379" t="n">
        <v>117.3</v>
      </c>
      <c r="F185" s="379"/>
      <c r="G185" s="379" t="n">
        <f aca="false">IF($B$150&gt;DATE(1980,5,5),ROUND($E185*$C$150,5),$E185)</f>
        <v>306.2703</v>
      </c>
      <c r="H185" s="379" t="n">
        <f aca="false">IF($B$150&gt;DATE(1990,5,5),ROUND($E185*$C$150,5),$E185)</f>
        <v>117.3</v>
      </c>
      <c r="I185" s="380" t="n">
        <f aca="false">ROUND($E185*($C$30*$C$150),5)</f>
        <v>622.03498</v>
      </c>
    </row>
    <row r="186" customFormat="false" ht="15" hidden="false" customHeight="false" outlineLevel="0" collapsed="false">
      <c r="A186" s="368" t="n">
        <v>183</v>
      </c>
      <c r="B186" s="376"/>
      <c r="C186" s="377"/>
      <c r="D186" s="378" t="n">
        <v>34335</v>
      </c>
      <c r="E186" s="379" t="n">
        <v>120</v>
      </c>
      <c r="F186" s="379"/>
      <c r="G186" s="379" t="n">
        <f aca="false">IF($B$150&gt;DATE(1980,5,5),ROUND($E186*$C$150,5),$E186)</f>
        <v>313.32</v>
      </c>
      <c r="H186" s="379" t="n">
        <f aca="false">IF($B$150&gt;DATE(1990,5,5),ROUND($E186*$C$150,5),$E186)</f>
        <v>120</v>
      </c>
      <c r="I186" s="380" t="n">
        <f aca="false">ROUND($E186*($C$30*$C$150),5)</f>
        <v>636.35292</v>
      </c>
    </row>
    <row r="187" customFormat="false" ht="15" hidden="false" customHeight="false" outlineLevel="0" collapsed="false">
      <c r="A187" s="368" t="n">
        <v>184</v>
      </c>
      <c r="B187" s="376"/>
      <c r="C187" s="377"/>
      <c r="D187" s="378" t="n">
        <v>34366</v>
      </c>
      <c r="E187" s="379" t="n">
        <v>120.3</v>
      </c>
      <c r="F187" s="379"/>
      <c r="G187" s="379" t="n">
        <f aca="false">IF($B$150&gt;DATE(1980,5,5),ROUND($E187*$C$150,5),$E187)</f>
        <v>314.1033</v>
      </c>
      <c r="H187" s="379" t="n">
        <f aca="false">IF($B$150&gt;DATE(1990,5,5),ROUND($E187*$C$150,5),$E187)</f>
        <v>120.3</v>
      </c>
      <c r="I187" s="380" t="n">
        <f aca="false">ROUND($E187*($C$30*$C$150),5)</f>
        <v>637.9438</v>
      </c>
    </row>
    <row r="188" customFormat="false" ht="15" hidden="false" customHeight="false" outlineLevel="0" collapsed="false">
      <c r="A188" s="368" t="n">
        <v>185</v>
      </c>
      <c r="B188" s="376"/>
      <c r="C188" s="377"/>
      <c r="D188" s="378" t="n">
        <v>34394</v>
      </c>
      <c r="E188" s="379" t="n">
        <v>120.6</v>
      </c>
      <c r="F188" s="379"/>
      <c r="G188" s="379" t="n">
        <f aca="false">IF($B$150&gt;DATE(1980,5,5),ROUND($E188*$C$150,5),$E188)</f>
        <v>314.8866</v>
      </c>
      <c r="H188" s="379" t="n">
        <f aca="false">IF($B$150&gt;DATE(1990,5,5),ROUND($E188*$C$150,5),$E188)</f>
        <v>120.6</v>
      </c>
      <c r="I188" s="380" t="n">
        <f aca="false">ROUND($E188*($C$30*$C$150),5)</f>
        <v>639.53468</v>
      </c>
    </row>
    <row r="189" customFormat="false" ht="15" hidden="false" customHeight="false" outlineLevel="0" collapsed="false">
      <c r="A189" s="368" t="n">
        <v>186</v>
      </c>
      <c r="B189" s="376"/>
      <c r="C189" s="377"/>
      <c r="D189" s="378" t="n">
        <v>34425</v>
      </c>
      <c r="E189" s="379" t="n">
        <v>120.9</v>
      </c>
      <c r="F189" s="379"/>
      <c r="G189" s="379" t="n">
        <f aca="false">IF($B$150&gt;DATE(1980,5,5),ROUND($E189*$C$150,5),$E189)</f>
        <v>315.6699</v>
      </c>
      <c r="H189" s="379" t="n">
        <f aca="false">IF($B$150&gt;DATE(1990,5,5),ROUND($E189*$C$150,5),$E189)</f>
        <v>120.9</v>
      </c>
      <c r="I189" s="380" t="n">
        <f aca="false">ROUND($E189*($C$30*$C$150),5)</f>
        <v>641.12557</v>
      </c>
    </row>
    <row r="190" customFormat="false" ht="15" hidden="false" customHeight="false" outlineLevel="0" collapsed="false">
      <c r="A190" s="368" t="n">
        <v>187</v>
      </c>
      <c r="B190" s="376"/>
      <c r="C190" s="377"/>
      <c r="D190" s="378" t="n">
        <v>34455</v>
      </c>
      <c r="E190" s="379" t="n">
        <v>120.9</v>
      </c>
      <c r="F190" s="379"/>
      <c r="G190" s="379" t="n">
        <f aca="false">IF($B$150&gt;DATE(1980,5,5),ROUND($E190*$C$150,5),$E190)</f>
        <v>315.6699</v>
      </c>
      <c r="H190" s="379" t="n">
        <f aca="false">IF($B$150&gt;DATE(1990,5,5),ROUND($E190*$C$150,5),$E190)</f>
        <v>120.9</v>
      </c>
      <c r="I190" s="380" t="n">
        <f aca="false">ROUND($E190*($C$30*$C$150),5)</f>
        <v>641.12557</v>
      </c>
    </row>
    <row r="191" customFormat="false" ht="15" hidden="false" customHeight="false" outlineLevel="0" collapsed="false">
      <c r="A191" s="368" t="n">
        <v>188</v>
      </c>
      <c r="B191" s="376"/>
      <c r="C191" s="377"/>
      <c r="D191" s="378" t="n">
        <v>34486</v>
      </c>
      <c r="E191" s="379" t="n">
        <v>120.9</v>
      </c>
      <c r="F191" s="379"/>
      <c r="G191" s="379" t="n">
        <f aca="false">IF($B$150&gt;DATE(1980,5,5),ROUND($E191*$C$150,5),$E191)</f>
        <v>315.6699</v>
      </c>
      <c r="H191" s="379" t="n">
        <f aca="false">IF($B$150&gt;DATE(1990,5,5),ROUND($E191*$C$150,5),$E191)</f>
        <v>120.9</v>
      </c>
      <c r="I191" s="380" t="n">
        <f aca="false">ROUND($E191*($C$30*$C$150),5)</f>
        <v>641.12557</v>
      </c>
    </row>
    <row r="192" customFormat="false" ht="15" hidden="false" customHeight="false" outlineLevel="0" collapsed="false">
      <c r="A192" s="368" t="n">
        <v>189</v>
      </c>
      <c r="B192" s="376"/>
      <c r="C192" s="377"/>
      <c r="D192" s="378" t="n">
        <v>34516</v>
      </c>
      <c r="E192" s="379" t="n">
        <v>121</v>
      </c>
      <c r="F192" s="379"/>
      <c r="G192" s="379" t="n">
        <f aca="false">IF($B$150&gt;DATE(1980,5,5),ROUND($E192*$C$150,5),$E192)</f>
        <v>315.931</v>
      </c>
      <c r="H192" s="379" t="n">
        <f aca="false">IF($B$150&gt;DATE(1990,5,5),ROUND($E192*$C$150,5),$E192)</f>
        <v>121</v>
      </c>
      <c r="I192" s="380" t="n">
        <f aca="false">ROUND($E192*($C$30*$C$150),5)</f>
        <v>641.65586</v>
      </c>
    </row>
    <row r="193" customFormat="false" ht="15" hidden="false" customHeight="false" outlineLevel="0" collapsed="false">
      <c r="A193" s="368" t="n">
        <v>190</v>
      </c>
      <c r="B193" s="376"/>
      <c r="C193" s="377"/>
      <c r="D193" s="378" t="n">
        <v>34547</v>
      </c>
      <c r="E193" s="379" t="n">
        <v>121.2</v>
      </c>
      <c r="F193" s="379"/>
      <c r="G193" s="379" t="n">
        <f aca="false">IF($B$150&gt;DATE(1980,5,5),ROUND($E193*$C$150,5),$E193)</f>
        <v>316.4532</v>
      </c>
      <c r="H193" s="379" t="n">
        <f aca="false">IF($B$150&gt;DATE(1990,5,5),ROUND($E193*$C$150,5),$E193)</f>
        <v>121.2</v>
      </c>
      <c r="I193" s="380" t="n">
        <f aca="false">ROUND($E193*($C$30*$C$150),5)</f>
        <v>642.71645</v>
      </c>
    </row>
    <row r="194" customFormat="false" ht="15" hidden="false" customHeight="false" outlineLevel="0" collapsed="false">
      <c r="A194" s="368" t="n">
        <v>191</v>
      </c>
      <c r="B194" s="376"/>
      <c r="C194" s="377"/>
      <c r="D194" s="378" t="n">
        <v>34578</v>
      </c>
      <c r="E194" s="379" t="n">
        <v>121.4</v>
      </c>
      <c r="F194" s="379"/>
      <c r="G194" s="379" t="n">
        <f aca="false">IF($B$150&gt;DATE(1980,5,5),ROUND($E194*$C$150,5),$E194)</f>
        <v>316.9754</v>
      </c>
      <c r="H194" s="379" t="n">
        <f aca="false">IF($B$150&gt;DATE(1990,5,5),ROUND($E194*$C$150,5),$E194)</f>
        <v>121.4</v>
      </c>
      <c r="I194" s="380" t="n">
        <f aca="false">ROUND($E194*($C$30*$C$150),5)</f>
        <v>643.77704</v>
      </c>
    </row>
    <row r="195" customFormat="false" ht="15" hidden="false" customHeight="false" outlineLevel="0" collapsed="false">
      <c r="A195" s="368" t="n">
        <v>192</v>
      </c>
      <c r="B195" s="376"/>
      <c r="C195" s="377"/>
      <c r="D195" s="378" t="n">
        <v>34608</v>
      </c>
      <c r="E195" s="379" t="n">
        <v>121.5</v>
      </c>
      <c r="F195" s="379"/>
      <c r="G195" s="379" t="n">
        <f aca="false">IF($B$150&gt;DATE(1980,5,5),ROUND($E195*$C$150,5),$E195)</f>
        <v>317.2365</v>
      </c>
      <c r="H195" s="379" t="n">
        <f aca="false">IF($B$150&gt;DATE(1990,5,5),ROUND($E195*$C$150,5),$E195)</f>
        <v>121.5</v>
      </c>
      <c r="I195" s="380" t="n">
        <f aca="false">ROUND($E195*($C$30*$C$150),5)</f>
        <v>644.30733</v>
      </c>
    </row>
    <row r="196" customFormat="false" ht="15" hidden="false" customHeight="false" outlineLevel="0" collapsed="false">
      <c r="A196" s="368" t="n">
        <v>193</v>
      </c>
      <c r="B196" s="376"/>
      <c r="C196" s="377"/>
      <c r="D196" s="378" t="n">
        <v>34639</v>
      </c>
      <c r="E196" s="379" t="n">
        <v>120.4</v>
      </c>
      <c r="F196" s="379"/>
      <c r="G196" s="379" t="n">
        <f aca="false">IF($B$150&gt;DATE(1980,5,5),ROUND($E196*$C$150,5),$E196)</f>
        <v>314.3644</v>
      </c>
      <c r="H196" s="379" t="n">
        <f aca="false">IF($B$150&gt;DATE(1990,5,5),ROUND($E196*$C$150,5),$E196)</f>
        <v>120.4</v>
      </c>
      <c r="I196" s="380" t="n">
        <f aca="false">ROUND($E196*($C$30*$C$150),5)</f>
        <v>638.4741</v>
      </c>
    </row>
    <row r="197" customFormat="false" ht="15" hidden="false" customHeight="false" outlineLevel="0" collapsed="false">
      <c r="A197" s="368" t="n">
        <v>194</v>
      </c>
      <c r="B197" s="376"/>
      <c r="C197" s="377"/>
      <c r="D197" s="378" t="n">
        <v>34669</v>
      </c>
      <c r="E197" s="379" t="n">
        <v>120.7</v>
      </c>
      <c r="F197" s="379"/>
      <c r="G197" s="379" t="n">
        <f aca="false">IF($B$150&gt;DATE(1980,5,5),ROUND($E197*$C$150,5),$E197)</f>
        <v>315.1477</v>
      </c>
      <c r="H197" s="379" t="n">
        <f aca="false">IF($B$150&gt;DATE(1990,5,5),ROUND($E197*$C$150,5),$E197)</f>
        <v>120.7</v>
      </c>
      <c r="I197" s="380" t="n">
        <f aca="false">ROUND($E197*($C$30*$C$150),5)</f>
        <v>640.06498</v>
      </c>
    </row>
    <row r="198" customFormat="false" ht="15" hidden="false" customHeight="false" outlineLevel="0" collapsed="false">
      <c r="A198" s="368" t="n">
        <v>195</v>
      </c>
      <c r="B198" s="376"/>
      <c r="C198" s="377"/>
      <c r="D198" s="378" t="n">
        <v>34700</v>
      </c>
      <c r="E198" s="379" t="n">
        <v>121.3</v>
      </c>
      <c r="F198" s="379"/>
      <c r="G198" s="379" t="n">
        <f aca="false">IF($B$150&gt;DATE(1980,5,5),ROUND($E198*$C$150,5),$E198)</f>
        <v>316.7143</v>
      </c>
      <c r="H198" s="379" t="n">
        <f aca="false">IF($B$150&gt;DATE(1990,5,5),ROUND($E198*$C$150,5),$E198)</f>
        <v>121.3</v>
      </c>
      <c r="I198" s="380" t="n">
        <f aca="false">ROUND($E198*($C$30*$C$150),5)</f>
        <v>643.24674</v>
      </c>
    </row>
    <row r="199" customFormat="false" ht="15" hidden="false" customHeight="false" outlineLevel="0" collapsed="false">
      <c r="A199" s="368" t="n">
        <v>196</v>
      </c>
      <c r="B199" s="376"/>
      <c r="C199" s="377"/>
      <c r="D199" s="378" t="n">
        <v>34731</v>
      </c>
      <c r="E199" s="379" t="n">
        <v>121.6</v>
      </c>
      <c r="F199" s="379"/>
      <c r="G199" s="379" t="n">
        <f aca="false">IF($B$150&gt;DATE(1980,5,5),ROUND($E199*$C$150,5),$E199)</f>
        <v>317.4976</v>
      </c>
      <c r="H199" s="379" t="n">
        <f aca="false">IF($B$150&gt;DATE(1990,5,5),ROUND($E199*$C$150,5),$E199)</f>
        <v>121.6</v>
      </c>
      <c r="I199" s="380" t="n">
        <f aca="false">ROUND($E199*($C$30*$C$150),5)</f>
        <v>644.83763</v>
      </c>
    </row>
    <row r="200" customFormat="false" ht="15" hidden="false" customHeight="false" outlineLevel="0" collapsed="false">
      <c r="A200" s="368" t="n">
        <v>197</v>
      </c>
      <c r="B200" s="376"/>
      <c r="C200" s="377"/>
      <c r="D200" s="378" t="n">
        <v>34759</v>
      </c>
      <c r="E200" s="379" t="n">
        <v>122.3</v>
      </c>
      <c r="F200" s="379"/>
      <c r="G200" s="379" t="n">
        <f aca="false">IF($B$150&gt;DATE(1980,5,5),ROUND($E200*$C$150,5),$E200)</f>
        <v>319.3253</v>
      </c>
      <c r="H200" s="379" t="n">
        <f aca="false">IF($B$150&gt;DATE(1990,5,5),ROUND($E200*$C$150,5),$E200)</f>
        <v>122.3</v>
      </c>
      <c r="I200" s="380" t="n">
        <f aca="false">ROUND($E200*($C$30*$C$150),5)</f>
        <v>648.54968</v>
      </c>
    </row>
    <row r="201" customFormat="false" ht="15" hidden="false" customHeight="false" outlineLevel="0" collapsed="false">
      <c r="A201" s="368" t="n">
        <v>198</v>
      </c>
      <c r="B201" s="376"/>
      <c r="C201" s="377"/>
      <c r="D201" s="378" t="n">
        <v>34790</v>
      </c>
      <c r="E201" s="379" t="n">
        <v>122.7</v>
      </c>
      <c r="F201" s="379"/>
      <c r="G201" s="379" t="n">
        <f aca="false">IF($B$150&gt;DATE(1980,5,5),ROUND($E201*$C$150,5),$E201)</f>
        <v>320.3697</v>
      </c>
      <c r="H201" s="379" t="n">
        <f aca="false">IF($B$150&gt;DATE(1990,5,5),ROUND($E201*$C$150,5),$E201)</f>
        <v>122.7</v>
      </c>
      <c r="I201" s="380" t="n">
        <f aca="false">ROUND($E201*($C$30*$C$150),5)</f>
        <v>650.67086</v>
      </c>
    </row>
    <row r="202" customFormat="false" ht="15" hidden="false" customHeight="false" outlineLevel="0" collapsed="false">
      <c r="A202" s="368" t="n">
        <v>199</v>
      </c>
      <c r="B202" s="376"/>
      <c r="C202" s="377"/>
      <c r="D202" s="378" t="n">
        <v>34820</v>
      </c>
      <c r="E202" s="379" t="n">
        <v>123.4</v>
      </c>
      <c r="F202" s="379"/>
      <c r="G202" s="379" t="n">
        <f aca="false">IF($B$150&gt;DATE(1980,5,5),ROUND($E202*$C$150,5),$E202)</f>
        <v>322.1974</v>
      </c>
      <c r="H202" s="379" t="n">
        <f aca="false">IF($B$150&gt;DATE(1990,5,5),ROUND($E202*$C$150,5),$E202)</f>
        <v>123.4</v>
      </c>
      <c r="I202" s="380" t="n">
        <f aca="false">ROUND($E202*($C$30*$C$150),5)</f>
        <v>654.38292</v>
      </c>
    </row>
    <row r="203" customFormat="false" ht="15" hidden="false" customHeight="false" outlineLevel="0" collapsed="false">
      <c r="A203" s="368" t="n">
        <v>200</v>
      </c>
      <c r="B203" s="376"/>
      <c r="C203" s="377"/>
      <c r="D203" s="378" t="n">
        <v>34851</v>
      </c>
      <c r="E203" s="379" t="n">
        <v>123.8</v>
      </c>
      <c r="F203" s="379"/>
      <c r="G203" s="379" t="n">
        <f aca="false">IF($B$150&gt;DATE(1980,5,5),ROUND($E203*$C$150,5),$E203)</f>
        <v>323.2418</v>
      </c>
      <c r="H203" s="379" t="n">
        <f aca="false">IF($B$150&gt;DATE(1990,5,5),ROUND($E203*$C$150,5),$E203)</f>
        <v>123.8</v>
      </c>
      <c r="I203" s="380" t="n">
        <f aca="false">ROUND($E203*($C$30*$C$150),5)</f>
        <v>656.5041</v>
      </c>
    </row>
    <row r="204" customFormat="false" ht="15" hidden="false" customHeight="false" outlineLevel="0" collapsed="false">
      <c r="A204" s="368" t="n">
        <v>201</v>
      </c>
      <c r="B204" s="376"/>
      <c r="C204" s="377"/>
      <c r="D204" s="378" t="n">
        <v>34881</v>
      </c>
      <c r="E204" s="379" t="n">
        <v>123.7</v>
      </c>
      <c r="F204" s="379"/>
      <c r="G204" s="379" t="n">
        <f aca="false">IF($B$150&gt;DATE(1980,5,5),ROUND($E204*$C$150,5),$E204)</f>
        <v>322.9807</v>
      </c>
      <c r="H204" s="379" t="n">
        <f aca="false">IF($B$150&gt;DATE(1990,5,5),ROUND($E204*$C$150,5),$E204)</f>
        <v>123.7</v>
      </c>
      <c r="I204" s="380" t="n">
        <f aca="false">ROUND($E204*($C$30*$C$150),5)</f>
        <v>655.9738</v>
      </c>
    </row>
    <row r="205" customFormat="false" ht="15" hidden="false" customHeight="false" outlineLevel="0" collapsed="false">
      <c r="A205" s="368" t="n">
        <v>202</v>
      </c>
      <c r="B205" s="376"/>
      <c r="C205" s="377"/>
      <c r="D205" s="378" t="n">
        <v>34912</v>
      </c>
      <c r="E205" s="379" t="n">
        <v>123.8</v>
      </c>
      <c r="F205" s="379"/>
      <c r="G205" s="379" t="n">
        <f aca="false">IF($B$150&gt;DATE(1980,5,5),ROUND($E205*$C$150,5),$E205)</f>
        <v>323.2418</v>
      </c>
      <c r="H205" s="379" t="n">
        <f aca="false">IF($B$150&gt;DATE(1990,5,5),ROUND($E205*$C$150,5),$E205)</f>
        <v>123.8</v>
      </c>
      <c r="I205" s="380" t="n">
        <f aca="false">ROUND($E205*($C$30*$C$150),5)</f>
        <v>656.5041</v>
      </c>
    </row>
    <row r="206" customFormat="false" ht="15" hidden="false" customHeight="false" outlineLevel="0" collapsed="false">
      <c r="A206" s="368" t="n">
        <v>203</v>
      </c>
      <c r="B206" s="376"/>
      <c r="C206" s="377"/>
      <c r="D206" s="378" t="n">
        <v>34943</v>
      </c>
      <c r="E206" s="379" t="n">
        <v>124</v>
      </c>
      <c r="F206" s="379"/>
      <c r="G206" s="379" t="n">
        <f aca="false">IF($B$150&gt;DATE(1980,5,5),ROUND($E206*$C$150,5),$E206)</f>
        <v>323.764</v>
      </c>
      <c r="H206" s="379" t="n">
        <f aca="false">IF($B$150&gt;DATE(1990,5,5),ROUND($E206*$C$150,5),$E206)</f>
        <v>124</v>
      </c>
      <c r="I206" s="380" t="n">
        <f aca="false">ROUND($E206*($C$30*$C$150),5)</f>
        <v>657.56468</v>
      </c>
    </row>
    <row r="207" customFormat="false" ht="15" hidden="false" customHeight="false" outlineLevel="0" collapsed="false">
      <c r="A207" s="368" t="n">
        <v>204</v>
      </c>
      <c r="B207" s="376"/>
      <c r="C207" s="377"/>
      <c r="D207" s="378" t="n">
        <v>34973</v>
      </c>
      <c r="E207" s="379" t="n">
        <v>127.9</v>
      </c>
      <c r="F207" s="379"/>
      <c r="G207" s="379" t="n">
        <f aca="false">IF($B$150&gt;DATE(1980,5,5),ROUND($E207*$C$150,5),$E207)</f>
        <v>333.9469</v>
      </c>
      <c r="H207" s="379" t="n">
        <f aca="false">IF($B$150&gt;DATE(1990,5,5),ROUND($E207*$C$150,5),$E207)</f>
        <v>127.9</v>
      </c>
      <c r="I207" s="380" t="n">
        <f aca="false">ROUND($E207*($C$30*$C$150),5)</f>
        <v>678.24615</v>
      </c>
    </row>
    <row r="208" customFormat="false" ht="15" hidden="false" customHeight="false" outlineLevel="0" collapsed="false">
      <c r="A208" s="368" t="n">
        <v>205</v>
      </c>
      <c r="B208" s="376"/>
      <c r="C208" s="377"/>
      <c r="D208" s="378" t="n">
        <v>35004</v>
      </c>
      <c r="E208" s="379" t="n">
        <v>127.9</v>
      </c>
      <c r="F208" s="379"/>
      <c r="G208" s="379" t="n">
        <f aca="false">IF($B$150&gt;DATE(1980,5,5),ROUND($E208*$C$150,5),$E208)</f>
        <v>333.9469</v>
      </c>
      <c r="H208" s="379" t="n">
        <f aca="false">IF($B$150&gt;DATE(1990,5,5),ROUND($E208*$C$150,5),$E208)</f>
        <v>127.9</v>
      </c>
      <c r="I208" s="380" t="n">
        <f aca="false">ROUND($E208*($C$30*$C$150),5)</f>
        <v>678.24615</v>
      </c>
    </row>
    <row r="209" customFormat="false" ht="15" hidden="false" customHeight="false" outlineLevel="0" collapsed="false">
      <c r="A209" s="368" t="n">
        <v>206</v>
      </c>
      <c r="B209" s="376"/>
      <c r="C209" s="377"/>
      <c r="D209" s="378" t="n">
        <v>35034</v>
      </c>
      <c r="E209" s="379" t="n">
        <v>127.9</v>
      </c>
      <c r="F209" s="379"/>
      <c r="G209" s="379" t="n">
        <f aca="false">IF($B$150&gt;DATE(1980,5,5),ROUND($E209*$C$150,5),$E209)</f>
        <v>333.9469</v>
      </c>
      <c r="H209" s="379" t="n">
        <f aca="false">IF($B$150&gt;DATE(1990,5,5),ROUND($E209*$C$150,5),$E209)</f>
        <v>127.9</v>
      </c>
      <c r="I209" s="380" t="n">
        <f aca="false">ROUND($E209*($C$30*$C$150),5)</f>
        <v>678.24615</v>
      </c>
    </row>
    <row r="210" customFormat="false" ht="15" hidden="false" customHeight="false" outlineLevel="0" collapsed="false">
      <c r="A210" s="368" t="n">
        <v>207</v>
      </c>
      <c r="B210" s="376" t="n">
        <v>34700</v>
      </c>
      <c r="C210" s="377" t="n">
        <v>1.232</v>
      </c>
      <c r="D210" s="378" t="n">
        <v>35065</v>
      </c>
      <c r="E210" s="379" t="n">
        <v>100.5</v>
      </c>
      <c r="F210" s="379"/>
      <c r="G210" s="379"/>
      <c r="H210" s="379" t="n">
        <f aca="false">IF($B$210&gt;DATE(1990,5,5),ROUND($E210*$C$210,5),$E210)</f>
        <v>123.816</v>
      </c>
      <c r="I210" s="380" t="n">
        <f aca="false">ROUND($E210*($C$30*$C$150*$C$210),5)</f>
        <v>656.58894</v>
      </c>
    </row>
    <row r="211" customFormat="false" ht="15" hidden="false" customHeight="false" outlineLevel="0" collapsed="false">
      <c r="A211" s="368" t="n">
        <v>208</v>
      </c>
      <c r="B211" s="376"/>
      <c r="C211" s="377"/>
      <c r="D211" s="378" t="n">
        <v>35096</v>
      </c>
      <c r="E211" s="379" t="n">
        <v>100.6</v>
      </c>
      <c r="F211" s="379"/>
      <c r="G211" s="379"/>
      <c r="H211" s="379" t="n">
        <f aca="false">IF($B$210&gt;DATE(1990,5,5),ROUND($E211*$C$210,5),$E211)</f>
        <v>123.9392</v>
      </c>
      <c r="I211" s="380" t="n">
        <f aca="false">ROUND($E211*($C$30*$C$150*$C$210),5)</f>
        <v>657.24227</v>
      </c>
    </row>
    <row r="212" customFormat="false" ht="15" hidden="false" customHeight="false" outlineLevel="0" collapsed="false">
      <c r="A212" s="368" t="n">
        <v>209</v>
      </c>
      <c r="B212" s="376"/>
      <c r="C212" s="377"/>
      <c r="D212" s="378" t="n">
        <v>35125</v>
      </c>
      <c r="E212" s="379" t="n">
        <v>100.7</v>
      </c>
      <c r="F212" s="379"/>
      <c r="G212" s="379"/>
      <c r="H212" s="379" t="n">
        <f aca="false">IF($B$210&gt;DATE(1990,5,5),ROUND($E212*$C$210,5),$E212)</f>
        <v>124.0624</v>
      </c>
      <c r="I212" s="380" t="n">
        <f aca="false">ROUND($E212*($C$30*$C$150*$C$210),5)</f>
        <v>657.89559</v>
      </c>
    </row>
    <row r="213" customFormat="false" ht="15" hidden="false" customHeight="false" outlineLevel="0" collapsed="false">
      <c r="A213" s="368" t="n">
        <v>210</v>
      </c>
      <c r="B213" s="376"/>
      <c r="C213" s="377"/>
      <c r="D213" s="378" t="n">
        <v>35156</v>
      </c>
      <c r="E213" s="379" t="n">
        <v>100.7</v>
      </c>
      <c r="F213" s="379"/>
      <c r="G213" s="379"/>
      <c r="H213" s="379" t="n">
        <f aca="false">IF($B$210&gt;DATE(1990,5,5),ROUND($E213*$C$210,5),$E213)</f>
        <v>124.0624</v>
      </c>
      <c r="I213" s="380" t="n">
        <f aca="false">ROUND($E213*($C$30*$C$150*$C$210),5)</f>
        <v>657.89559</v>
      </c>
    </row>
    <row r="214" customFormat="false" ht="15" hidden="false" customHeight="false" outlineLevel="0" collapsed="false">
      <c r="A214" s="368" t="n">
        <v>211</v>
      </c>
      <c r="B214" s="376"/>
      <c r="C214" s="377"/>
      <c r="D214" s="378" t="n">
        <v>35186</v>
      </c>
      <c r="E214" s="379" t="n">
        <v>100.8</v>
      </c>
      <c r="F214" s="379"/>
      <c r="G214" s="379"/>
      <c r="H214" s="379" t="n">
        <f aca="false">IF($B$210&gt;DATE(1990,5,5),ROUND($E214*$C$210,5),$E214)</f>
        <v>124.1856</v>
      </c>
      <c r="I214" s="380" t="n">
        <f aca="false">ROUND($E214*($C$30*$C$150*$C$210),5)</f>
        <v>658.54891</v>
      </c>
    </row>
    <row r="215" customFormat="false" ht="15" hidden="false" customHeight="false" outlineLevel="0" collapsed="false">
      <c r="A215" s="368" t="n">
        <v>212</v>
      </c>
      <c r="B215" s="376"/>
      <c r="C215" s="377"/>
      <c r="D215" s="378" t="n">
        <v>35217</v>
      </c>
      <c r="E215" s="379" t="n">
        <v>101</v>
      </c>
      <c r="F215" s="379"/>
      <c r="G215" s="379"/>
      <c r="H215" s="379" t="n">
        <f aca="false">IF($B$210&gt;DATE(1990,5,5),ROUND($E215*$C$210,5),$E215)</f>
        <v>124.432</v>
      </c>
      <c r="I215" s="380" t="n">
        <f aca="false">ROUND($E215*($C$30*$C$150*$C$210),5)</f>
        <v>659.85555</v>
      </c>
    </row>
    <row r="216" customFormat="false" ht="15" hidden="false" customHeight="false" outlineLevel="0" collapsed="false">
      <c r="A216" s="368" t="n">
        <v>213</v>
      </c>
      <c r="B216" s="376"/>
      <c r="C216" s="377"/>
      <c r="D216" s="378" t="n">
        <v>35247</v>
      </c>
      <c r="E216" s="379" t="n">
        <v>102.4</v>
      </c>
      <c r="F216" s="379"/>
      <c r="G216" s="379"/>
      <c r="H216" s="379" t="n">
        <f aca="false">IF($B$210&gt;DATE(1990,5,5),ROUND($E216*$C$210,5),$E216)</f>
        <v>126.1568</v>
      </c>
      <c r="I216" s="380" t="n">
        <f aca="false">ROUND($E216*($C$30*$C$150*$C$210),5)</f>
        <v>669.00207</v>
      </c>
    </row>
    <row r="217" customFormat="false" ht="15" hidden="false" customHeight="false" outlineLevel="0" collapsed="false">
      <c r="A217" s="368" t="n">
        <v>214</v>
      </c>
      <c r="B217" s="376"/>
      <c r="C217" s="377"/>
      <c r="D217" s="378" t="n">
        <v>35278</v>
      </c>
      <c r="E217" s="379" t="n">
        <v>102.4</v>
      </c>
      <c r="F217" s="379"/>
      <c r="G217" s="379"/>
      <c r="H217" s="379" t="n">
        <f aca="false">IF($B$210&gt;DATE(1990,5,5),ROUND($E217*$C$210,5),$E217)</f>
        <v>126.1568</v>
      </c>
      <c r="I217" s="380" t="n">
        <f aca="false">ROUND($E217*($C$30*$C$150*$C$210),5)</f>
        <v>669.00207</v>
      </c>
    </row>
    <row r="218" customFormat="false" ht="15" hidden="false" customHeight="false" outlineLevel="0" collapsed="false">
      <c r="A218" s="368" t="n">
        <v>215</v>
      </c>
      <c r="B218" s="376"/>
      <c r="C218" s="377"/>
      <c r="D218" s="378" t="n">
        <v>35309</v>
      </c>
      <c r="E218" s="379" t="n">
        <v>102.7</v>
      </c>
      <c r="F218" s="379"/>
      <c r="G218" s="379"/>
      <c r="H218" s="379" t="n">
        <f aca="false">IF($B$210&gt;DATE(1990,5,5),ROUND($E218*$C$210,5),$E218)</f>
        <v>126.5264</v>
      </c>
      <c r="I218" s="380" t="n">
        <f aca="false">ROUND($E218*($C$30*$C$150*$C$210),5)</f>
        <v>670.96203</v>
      </c>
      <c r="J218" s="368"/>
      <c r="K218" s="368"/>
      <c r="L218" s="368"/>
      <c r="M218" s="368"/>
      <c r="N218" s="368"/>
      <c r="O218" s="368"/>
      <c r="P218" s="368"/>
    </row>
    <row r="219" customFormat="false" ht="15" hidden="false" customHeight="false" outlineLevel="0" collapsed="false">
      <c r="A219" s="368" t="n">
        <v>216</v>
      </c>
      <c r="B219" s="376"/>
      <c r="C219" s="377"/>
      <c r="D219" s="378" t="n">
        <v>35339</v>
      </c>
      <c r="E219" s="379" t="n">
        <v>102.9</v>
      </c>
      <c r="F219" s="379"/>
      <c r="G219" s="379"/>
      <c r="H219" s="379" t="n">
        <f aca="false">IF($B$210&gt;DATE(1990,5,5),ROUND($E219*$C$210,5),$E219)</f>
        <v>126.7728</v>
      </c>
      <c r="I219" s="380" t="n">
        <f aca="false">ROUND($E219*($C$30*$C$150*$C$210),5)</f>
        <v>672.26868</v>
      </c>
      <c r="J219" s="368"/>
      <c r="K219" s="368"/>
      <c r="L219" s="368"/>
      <c r="M219" s="368"/>
      <c r="N219" s="368"/>
      <c r="O219" s="368"/>
      <c r="P219" s="368"/>
    </row>
    <row r="220" customFormat="false" ht="15" hidden="false" customHeight="false" outlineLevel="0" collapsed="false">
      <c r="A220" s="368" t="n">
        <v>217</v>
      </c>
      <c r="B220" s="376"/>
      <c r="C220" s="377"/>
      <c r="D220" s="378" t="n">
        <v>35370</v>
      </c>
      <c r="E220" s="379" t="n">
        <v>102.9</v>
      </c>
      <c r="F220" s="379"/>
      <c r="G220" s="379"/>
      <c r="H220" s="379" t="n">
        <f aca="false">IF($B$210&gt;DATE(1990,5,5),ROUND($E220*$C$210,5),$E220)</f>
        <v>126.7728</v>
      </c>
      <c r="I220" s="380" t="n">
        <f aca="false">ROUND($E220*($C$30*$C$150*$C$210),5)</f>
        <v>672.26868</v>
      </c>
      <c r="J220" s="368"/>
      <c r="K220" s="368"/>
      <c r="L220" s="368"/>
      <c r="M220" s="368"/>
      <c r="N220" s="368"/>
      <c r="O220" s="368"/>
      <c r="P220" s="368"/>
    </row>
    <row r="221" customFormat="false" ht="15" hidden="false" customHeight="false" outlineLevel="0" collapsed="false">
      <c r="A221" s="368" t="n">
        <v>218</v>
      </c>
      <c r="B221" s="376"/>
      <c r="C221" s="377"/>
      <c r="D221" s="378" t="n">
        <v>35400</v>
      </c>
      <c r="E221" s="379" t="n">
        <v>103.4</v>
      </c>
      <c r="F221" s="379"/>
      <c r="G221" s="379"/>
      <c r="H221" s="379" t="n">
        <f aca="false">IF($B$210&gt;DATE(1990,5,5),ROUND($E221*$C$210,5),$E221)</f>
        <v>127.3888</v>
      </c>
      <c r="I221" s="380" t="n">
        <f aca="false">ROUND($E221*($C$30*$C$150*$C$210),5)</f>
        <v>675.53529</v>
      </c>
      <c r="J221" s="368"/>
      <c r="K221" s="368"/>
      <c r="L221" s="368"/>
      <c r="M221" s="368"/>
      <c r="N221" s="368"/>
      <c r="O221" s="368"/>
      <c r="P221" s="368"/>
    </row>
    <row r="222" customFormat="false" ht="15" hidden="false" customHeight="false" outlineLevel="0" collapsed="false">
      <c r="A222" s="368" t="n">
        <v>219</v>
      </c>
      <c r="B222" s="376"/>
      <c r="C222" s="377"/>
      <c r="D222" s="378" t="n">
        <v>35431</v>
      </c>
      <c r="E222" s="379" t="n">
        <v>103.4</v>
      </c>
      <c r="F222" s="379"/>
      <c r="G222" s="379"/>
      <c r="H222" s="379" t="n">
        <f aca="false">IF($B$210&gt;DATE(1990,5,5),ROUND($E222*$C$210,5),$E222)</f>
        <v>127.3888</v>
      </c>
      <c r="I222" s="380" t="n">
        <f aca="false">ROUND($E222*($C$30*$C$150*$C$210),5)</f>
        <v>675.53529</v>
      </c>
      <c r="J222" s="368"/>
      <c r="K222" s="368"/>
      <c r="L222" s="368"/>
      <c r="M222" s="368"/>
      <c r="N222" s="368"/>
      <c r="O222" s="368"/>
      <c r="P222" s="368"/>
    </row>
    <row r="223" customFormat="false" ht="15" hidden="false" customHeight="false" outlineLevel="0" collapsed="false">
      <c r="A223" s="368" t="n">
        <v>220</v>
      </c>
      <c r="B223" s="376"/>
      <c r="C223" s="377"/>
      <c r="D223" s="378" t="n">
        <v>35462</v>
      </c>
      <c r="E223" s="379" t="n">
        <v>103.1</v>
      </c>
      <c r="F223" s="379"/>
      <c r="G223" s="379"/>
      <c r="H223" s="379" t="n">
        <f aca="false">IF($B$210&gt;DATE(1990,5,5),ROUND($E223*$C$210,5),$E223)</f>
        <v>127.0192</v>
      </c>
      <c r="I223" s="380" t="n">
        <f aca="false">ROUND($E223*($C$30*$C$150*$C$210),5)</f>
        <v>673.57532</v>
      </c>
      <c r="J223" s="368"/>
      <c r="K223" s="368"/>
      <c r="L223" s="368"/>
      <c r="M223" s="368"/>
      <c r="N223" s="368"/>
      <c r="O223" s="368"/>
      <c r="P223" s="368"/>
    </row>
    <row r="224" customFormat="false" ht="15" hidden="false" customHeight="false" outlineLevel="0" collapsed="false">
      <c r="A224" s="368" t="n">
        <v>221</v>
      </c>
      <c r="B224" s="376"/>
      <c r="C224" s="377"/>
      <c r="D224" s="378" t="n">
        <v>35490</v>
      </c>
      <c r="E224" s="379" t="n">
        <v>103.4</v>
      </c>
      <c r="F224" s="379"/>
      <c r="G224" s="379"/>
      <c r="H224" s="379" t="n">
        <f aca="false">IF($B$210&gt;DATE(1990,5,5),ROUND($E224*$C$210,5),$E224)</f>
        <v>127.3888</v>
      </c>
      <c r="I224" s="380" t="n">
        <f aca="false">ROUND($E224*($C$30*$C$150*$C$210),5)</f>
        <v>675.53529</v>
      </c>
      <c r="J224" s="368"/>
      <c r="K224" s="368"/>
      <c r="L224" s="368"/>
      <c r="M224" s="368"/>
      <c r="N224" s="368"/>
      <c r="O224" s="368"/>
      <c r="P224" s="368"/>
    </row>
    <row r="225" customFormat="false" ht="15" hidden="false" customHeight="false" outlineLevel="0" collapsed="false">
      <c r="A225" s="368" t="n">
        <v>222</v>
      </c>
      <c r="B225" s="376"/>
      <c r="C225" s="377"/>
      <c r="D225" s="378" t="n">
        <v>35521</v>
      </c>
      <c r="E225" s="379" t="n">
        <v>103.5</v>
      </c>
      <c r="F225" s="379"/>
      <c r="G225" s="379"/>
      <c r="H225" s="379" t="n">
        <f aca="false">IF($B$210&gt;DATE(1990,5,5),ROUND($E225*$C$210,5),$E225)</f>
        <v>127.512</v>
      </c>
      <c r="I225" s="380" t="n">
        <f aca="false">ROUND($E225*($C$30*$C$150*$C$210),5)</f>
        <v>676.18861</v>
      </c>
      <c r="J225" s="368"/>
      <c r="K225" s="368"/>
      <c r="L225" s="368"/>
      <c r="M225" s="368"/>
      <c r="N225" s="368"/>
      <c r="O225" s="368"/>
      <c r="P225" s="368"/>
    </row>
    <row r="226" customFormat="false" ht="15" hidden="false" customHeight="false" outlineLevel="0" collapsed="false">
      <c r="A226" s="368" t="n">
        <v>223</v>
      </c>
      <c r="B226" s="376"/>
      <c r="C226" s="377"/>
      <c r="D226" s="378" t="n">
        <v>35551</v>
      </c>
      <c r="E226" s="379" t="n">
        <v>103.5</v>
      </c>
      <c r="F226" s="379"/>
      <c r="G226" s="379"/>
      <c r="H226" s="379" t="n">
        <f aca="false">IF($B$210&gt;DATE(1990,5,5),ROUND($E226*$C$210,5),$E226)</f>
        <v>127.512</v>
      </c>
      <c r="I226" s="380" t="n">
        <f aca="false">ROUND($E226*($C$30*$C$150*$C$210),5)</f>
        <v>676.18861</v>
      </c>
      <c r="J226" s="368"/>
      <c r="K226" s="368"/>
      <c r="L226" s="368"/>
      <c r="M226" s="368"/>
      <c r="N226" s="368"/>
      <c r="O226" s="368"/>
      <c r="P226" s="368"/>
    </row>
    <row r="227" customFormat="false" ht="15" hidden="false" customHeight="false" outlineLevel="0" collapsed="false">
      <c r="A227" s="368" t="n">
        <v>224</v>
      </c>
      <c r="B227" s="376"/>
      <c r="C227" s="377"/>
      <c r="D227" s="378" t="n">
        <v>35582</v>
      </c>
      <c r="E227" s="379" t="n">
        <v>103.6</v>
      </c>
      <c r="F227" s="379"/>
      <c r="G227" s="379"/>
      <c r="H227" s="379" t="n">
        <f aca="false">IF($B$210&gt;DATE(1990,5,5),ROUND($E227*$C$210,5),$E227)</f>
        <v>127.6352</v>
      </c>
      <c r="I227" s="380" t="n">
        <f aca="false">ROUND($E227*($C$30*$C$150*$C$210),5)</f>
        <v>676.84194</v>
      </c>
      <c r="J227" s="368"/>
      <c r="K227" s="368"/>
      <c r="L227" s="368"/>
      <c r="M227" s="368"/>
      <c r="N227" s="368"/>
      <c r="O227" s="368"/>
      <c r="P227" s="368"/>
    </row>
    <row r="228" customFormat="false" ht="15" hidden="false" customHeight="false" outlineLevel="0" collapsed="false">
      <c r="A228" s="368" t="n">
        <v>225</v>
      </c>
      <c r="B228" s="376"/>
      <c r="C228" s="377"/>
      <c r="D228" s="378" t="n">
        <v>35612</v>
      </c>
      <c r="E228" s="379" t="n">
        <v>104.9</v>
      </c>
      <c r="F228" s="379"/>
      <c r="G228" s="379"/>
      <c r="H228" s="379" t="n">
        <f aca="false">IF($B$210&gt;DATE(1990,5,5),ROUND($E228*$C$210,5),$E228)</f>
        <v>129.2368</v>
      </c>
      <c r="I228" s="380" t="n">
        <f aca="false">ROUND($E228*($C$30*$C$150*$C$210),5)</f>
        <v>685.33513</v>
      </c>
      <c r="J228" s="368"/>
      <c r="K228" s="368"/>
      <c r="L228" s="368"/>
      <c r="M228" s="368"/>
      <c r="N228" s="368"/>
      <c r="O228" s="368"/>
      <c r="P228" s="368"/>
    </row>
    <row r="229" customFormat="false" ht="15" hidden="false" customHeight="false" outlineLevel="0" collapsed="false">
      <c r="A229" s="368" t="n">
        <v>226</v>
      </c>
      <c r="B229" s="376"/>
      <c r="C229" s="377"/>
      <c r="D229" s="378" t="n">
        <v>35643</v>
      </c>
      <c r="E229" s="379" t="n">
        <v>105</v>
      </c>
      <c r="F229" s="379"/>
      <c r="G229" s="379"/>
      <c r="H229" s="379" t="n">
        <f aca="false">IF($B$210&gt;DATE(1990,5,5),ROUND($E229*$C$210,5),$E229)</f>
        <v>129.36</v>
      </c>
      <c r="I229" s="380" t="n">
        <f aca="false">ROUND($E229*($C$30*$C$150*$C$210),5)</f>
        <v>685.98845</v>
      </c>
      <c r="J229" s="368"/>
      <c r="K229" s="368"/>
      <c r="L229" s="368"/>
      <c r="M229" s="368"/>
      <c r="N229" s="368"/>
      <c r="O229" s="368"/>
      <c r="P229" s="368"/>
    </row>
    <row r="230" customFormat="false" ht="15" hidden="false" customHeight="false" outlineLevel="0" collapsed="false">
      <c r="A230" s="368" t="n">
        <v>227</v>
      </c>
      <c r="B230" s="376"/>
      <c r="C230" s="377"/>
      <c r="D230" s="378" t="n">
        <v>35674</v>
      </c>
      <c r="E230" s="379" t="n">
        <v>105.2</v>
      </c>
      <c r="F230" s="379"/>
      <c r="G230" s="379"/>
      <c r="H230" s="379" t="n">
        <f aca="false">IF($B$210&gt;DATE(1990,5,5),ROUND($E230*$C$210,5),$E230)</f>
        <v>129.6064</v>
      </c>
      <c r="I230" s="380" t="n">
        <f aca="false">ROUND($E230*($C$30*$C$150*$C$210),5)</f>
        <v>687.29509</v>
      </c>
      <c r="J230" s="368"/>
      <c r="K230" s="368"/>
      <c r="L230" s="368"/>
      <c r="M230" s="368"/>
      <c r="N230" s="368"/>
      <c r="O230" s="368"/>
      <c r="P230" s="368"/>
    </row>
    <row r="231" customFormat="false" ht="15" hidden="false" customHeight="false" outlineLevel="0" collapsed="false">
      <c r="A231" s="368" t="n">
        <v>228</v>
      </c>
      <c r="B231" s="376"/>
      <c r="C231" s="377"/>
      <c r="D231" s="378" t="n">
        <v>35704</v>
      </c>
      <c r="E231" s="379" t="n">
        <v>105.3</v>
      </c>
      <c r="F231" s="379"/>
      <c r="G231" s="379"/>
      <c r="H231" s="379" t="n">
        <f aca="false">IF($B$210&gt;DATE(1990,5,5),ROUND($E231*$C$210,5),$E231)</f>
        <v>129.7296</v>
      </c>
      <c r="I231" s="380" t="n">
        <f aca="false">ROUND($E231*($C$30*$C$150*$C$210),5)</f>
        <v>687.94841</v>
      </c>
    </row>
    <row r="232" customFormat="false" ht="15" hidden="false" customHeight="false" outlineLevel="0" collapsed="false">
      <c r="A232" s="368" t="n">
        <v>229</v>
      </c>
      <c r="B232" s="376"/>
      <c r="C232" s="377"/>
      <c r="D232" s="378" t="n">
        <v>35735</v>
      </c>
      <c r="E232" s="379" t="n">
        <v>105.4</v>
      </c>
      <c r="F232" s="379"/>
      <c r="G232" s="379"/>
      <c r="H232" s="379" t="n">
        <f aca="false">IF($B$210&gt;DATE(1990,5,5),ROUND($E232*$C$210,5),$E232)</f>
        <v>129.8528</v>
      </c>
      <c r="I232" s="380" t="n">
        <f aca="false">ROUND($E232*($C$30*$C$150*$C$210),5)</f>
        <v>688.60174</v>
      </c>
    </row>
    <row r="233" customFormat="false" ht="15" hidden="false" customHeight="false" outlineLevel="0" collapsed="false">
      <c r="A233" s="368" t="n">
        <v>230</v>
      </c>
      <c r="B233" s="376"/>
      <c r="C233" s="377"/>
      <c r="D233" s="381" t="n">
        <v>35765</v>
      </c>
      <c r="E233" s="382" t="n">
        <v>105.3</v>
      </c>
      <c r="F233" s="382"/>
      <c r="G233" s="382"/>
      <c r="H233" s="382" t="n">
        <f aca="false">IF($B$210&gt;DATE(1990,5,5),ROUND($E233*$C$210,5),$E233)</f>
        <v>129.7296</v>
      </c>
      <c r="I233" s="383" t="n">
        <f aca="false">ROUND($E233*($C$30*$C$150*$C$210),5)</f>
        <v>687.94841</v>
      </c>
    </row>
    <row r="234" customFormat="false" ht="15" hidden="false" customHeight="false" outlineLevel="0" collapsed="false">
      <c r="A234" s="368" t="n">
        <v>231</v>
      </c>
      <c r="B234" s="376"/>
      <c r="C234" s="377"/>
      <c r="D234" s="381" t="n">
        <v>35796</v>
      </c>
      <c r="E234" s="382" t="n">
        <v>101.9</v>
      </c>
      <c r="F234" s="382"/>
      <c r="G234" s="382"/>
      <c r="H234" s="382" t="n">
        <f aca="false">IF($B$210&gt;DATE(1990,5,5),ROUND($E234*$C$210,5),$E234)</f>
        <v>125.5408</v>
      </c>
      <c r="I234" s="383" t="n">
        <f aca="false">ROUND($E234*($C$30*$C$150*$C$210),5)</f>
        <v>665.73546</v>
      </c>
    </row>
    <row r="235" customFormat="false" ht="15" hidden="false" customHeight="false" outlineLevel="0" collapsed="false">
      <c r="A235" s="368" t="n">
        <v>232</v>
      </c>
      <c r="B235" s="376"/>
      <c r="C235" s="377"/>
      <c r="D235" s="381" t="n">
        <v>35827</v>
      </c>
      <c r="E235" s="382" t="n">
        <v>102</v>
      </c>
      <c r="F235" s="382"/>
      <c r="G235" s="382"/>
      <c r="H235" s="382" t="n">
        <f aca="false">IF($B$210&gt;DATE(1990,5,5),ROUND($E235*$C$210,5),$E235)</f>
        <v>125.664</v>
      </c>
      <c r="I235" s="383" t="n">
        <f aca="false">ROUND($E235*($C$30*$C$150*$C$210),5)</f>
        <v>666.38878</v>
      </c>
    </row>
    <row r="236" customFormat="false" ht="15" hidden="false" customHeight="false" outlineLevel="0" collapsed="false">
      <c r="A236" s="368" t="n">
        <v>233</v>
      </c>
      <c r="B236" s="376"/>
      <c r="C236" s="377"/>
      <c r="D236" s="381" t="n">
        <v>35855</v>
      </c>
      <c r="E236" s="382" t="n">
        <v>102.5</v>
      </c>
      <c r="F236" s="382"/>
      <c r="G236" s="382"/>
      <c r="H236" s="382" t="n">
        <f aca="false">IF($B$210&gt;DATE(1990,5,5),ROUND($E236*$C$210,5),$E236)</f>
        <v>126.28</v>
      </c>
      <c r="I236" s="383" t="n">
        <f aca="false">ROUND($E236*($C$30*$C$150*$C$210),5)</f>
        <v>669.65539</v>
      </c>
    </row>
    <row r="237" customFormat="false" ht="15" hidden="false" customHeight="false" outlineLevel="0" collapsed="false">
      <c r="A237" s="368" t="n">
        <v>234</v>
      </c>
      <c r="B237" s="376"/>
      <c r="C237" s="377"/>
      <c r="D237" s="381" t="n">
        <v>35886</v>
      </c>
      <c r="E237" s="382" t="n">
        <v>102.5</v>
      </c>
      <c r="F237" s="382"/>
      <c r="G237" s="382"/>
      <c r="H237" s="382" t="n">
        <f aca="false">IF($B$210&gt;DATE(1990,5,5),ROUND($E237*$C$210,5),$E237)</f>
        <v>126.28</v>
      </c>
      <c r="I237" s="383" t="n">
        <f aca="false">ROUND($E237*($C$30*$C$150*$C$210),5)</f>
        <v>669.65539</v>
      </c>
    </row>
    <row r="238" customFormat="false" ht="15" hidden="false" customHeight="false" outlineLevel="0" collapsed="false">
      <c r="A238" s="368" t="n">
        <v>235</v>
      </c>
      <c r="B238" s="376"/>
      <c r="C238" s="377"/>
      <c r="D238" s="381" t="n">
        <v>35916</v>
      </c>
      <c r="E238" s="382" t="n">
        <v>102.5</v>
      </c>
      <c r="F238" s="382"/>
      <c r="G238" s="382"/>
      <c r="H238" s="382" t="n">
        <f aca="false">IF($B$210&gt;DATE(1990,5,5),ROUND($E238*$C$210,5),$E238)</f>
        <v>126.28</v>
      </c>
      <c r="I238" s="383" t="n">
        <f aca="false">ROUND($E238*($C$30*$C$150*$C$210),5)</f>
        <v>669.65539</v>
      </c>
    </row>
    <row r="239" customFormat="false" ht="15" hidden="false" customHeight="false" outlineLevel="0" collapsed="false">
      <c r="A239" s="368" t="n">
        <v>236</v>
      </c>
      <c r="B239" s="376"/>
      <c r="C239" s="377"/>
      <c r="D239" s="381" t="n">
        <v>35947</v>
      </c>
      <c r="E239" s="382" t="n">
        <v>102.7</v>
      </c>
      <c r="F239" s="382"/>
      <c r="G239" s="382"/>
      <c r="H239" s="382" t="n">
        <f aca="false">IF($B$210&gt;DATE(1990,5,5),ROUND($E239*$C$210,5),$E239)</f>
        <v>126.5264</v>
      </c>
      <c r="I239" s="383" t="n">
        <f aca="false">ROUND($E239*($C$30*$C$150*$C$210),5)</f>
        <v>670.96203</v>
      </c>
    </row>
    <row r="240" customFormat="false" ht="15" hidden="false" customHeight="false" outlineLevel="0" collapsed="false">
      <c r="A240" s="368" t="n">
        <v>237</v>
      </c>
      <c r="B240" s="376"/>
      <c r="C240" s="377"/>
      <c r="D240" s="381" t="n">
        <v>35977</v>
      </c>
      <c r="E240" s="382" t="n">
        <v>102.9</v>
      </c>
      <c r="F240" s="382"/>
      <c r="G240" s="382"/>
      <c r="H240" s="382" t="n">
        <f aca="false">IF($B$210&gt;DATE(1990,5,5),ROUND($E240*$C$210,5),$E240)</f>
        <v>126.7728</v>
      </c>
      <c r="I240" s="383" t="n">
        <f aca="false">ROUND($E240*($C$30*$C$150*$C$210),5)</f>
        <v>672.26868</v>
      </c>
    </row>
    <row r="241" customFormat="false" ht="15" hidden="false" customHeight="false" outlineLevel="0" collapsed="false">
      <c r="A241" s="384" t="n">
        <v>238</v>
      </c>
      <c r="B241" s="385"/>
      <c r="D241" s="381" t="n">
        <v>36008</v>
      </c>
      <c r="E241" s="382" t="n">
        <v>103.4</v>
      </c>
      <c r="F241" s="386"/>
      <c r="G241" s="386"/>
      <c r="H241" s="382" t="n">
        <f aca="false">IF($B$210&gt;DATE(1990,5,5),ROUND($E241*$C$210,5),$E241)</f>
        <v>127.3888</v>
      </c>
      <c r="I241" s="383" t="n">
        <f aca="false">ROUND($E241*($C$30*$C$150*$C$210),5)</f>
        <v>675.53529</v>
      </c>
    </row>
    <row r="242" customFormat="false" ht="15" hidden="false" customHeight="false" outlineLevel="0" collapsed="false">
      <c r="A242" s="384" t="n">
        <v>239</v>
      </c>
      <c r="B242" s="385"/>
      <c r="D242" s="381" t="n">
        <v>36039</v>
      </c>
      <c r="E242" s="382" t="n">
        <v>103.4</v>
      </c>
      <c r="F242" s="386"/>
      <c r="G242" s="386"/>
      <c r="H242" s="382" t="n">
        <f aca="false">IF($B$210&gt;DATE(1990,5,5),ROUND($E242*$C$210,5),$E242)</f>
        <v>127.3888</v>
      </c>
      <c r="I242" s="383" t="n">
        <f aca="false">ROUND($E242*($C$30*$C$150*$C$210),5)</f>
        <v>675.53529</v>
      </c>
    </row>
    <row r="243" customFormat="false" ht="15" hidden="false" customHeight="false" outlineLevel="0" collapsed="false">
      <c r="A243" s="384" t="n">
        <v>240</v>
      </c>
      <c r="B243" s="385"/>
      <c r="D243" s="381" t="n">
        <v>36069</v>
      </c>
      <c r="E243" s="382" t="n">
        <v>103.6</v>
      </c>
      <c r="F243" s="386"/>
      <c r="G243" s="386"/>
      <c r="H243" s="382" t="n">
        <f aca="false">IF($B$210&gt;DATE(1990,5,5),ROUND($E243*$C$210,5),$E243)</f>
        <v>127.6352</v>
      </c>
      <c r="I243" s="383" t="n">
        <f aca="false">ROUND($E243*($C$30*$C$150*$C$210),5)</f>
        <v>676.84194</v>
      </c>
    </row>
    <row r="244" customFormat="false" ht="15" hidden="false" customHeight="false" outlineLevel="0" collapsed="false">
      <c r="A244" s="384" t="n">
        <v>241</v>
      </c>
      <c r="B244" s="385"/>
      <c r="D244" s="381" t="n">
        <v>36100</v>
      </c>
      <c r="E244" s="382" t="n">
        <v>103.7</v>
      </c>
      <c r="F244" s="386"/>
      <c r="G244" s="386"/>
      <c r="H244" s="382" t="n">
        <f aca="false">IF($B$210&gt;DATE(1990,5,5),ROUND($E244*$C$210,5),$E244)</f>
        <v>127.7584</v>
      </c>
      <c r="I244" s="383" t="n">
        <f aca="false">ROUND($E244*($C$30*$C$150*$C$210),5)</f>
        <v>677.49526</v>
      </c>
    </row>
  </sheetData>
  <printOptions headings="false" gridLines="false" gridLinesSet="true" horizontalCentered="true" verticalCentered="false"/>
  <pageMargins left="0.7875" right="0.7875" top="0.984027777777778" bottom="0.984027777777778" header="0.511805555555556" footer="0.511805555555556"/>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2025-12-04T11:36:12Z</dcterms:created>
  <dc:creator/>
  <dc:description/>
  <dc:language>it-IT</dc:language>
  <cp:lastModifiedBy>Giulia Bianca BARRANCA</cp:lastModifiedBy>
  <dcterms:modified xsi:type="dcterms:W3CDTF">2025-12-04T11:36:12Z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