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ps-comuni" sheetId="1" r:id="rId1"/>
  </sheets>
  <definedNames>
    <definedName name="_xlnm.Print_Area" localSheetId="0">'Zps-comuni'!$B$1:$G$319</definedName>
    <definedName name="_xlnm.Print_Titles" localSheetId="0">'Zps-comuni'!$12:$12</definedName>
  </definedNames>
  <calcPr fullCalcOnLoad="1"/>
</workbook>
</file>

<file path=xl/sharedStrings.xml><?xml version="1.0" encoding="utf-8"?>
<sst xmlns="http://schemas.openxmlformats.org/spreadsheetml/2006/main" count="768" uniqueCount="606">
  <si>
    <t>SISTEMA REGIONALE DELLE AREE PROTETTE</t>
  </si>
  <si>
    <t xml:space="preserve">Rete Natura 2000 </t>
  </si>
  <si>
    <t xml:space="preserve">Direttiva 2009/147/CE - “Uccelli” </t>
  </si>
  <si>
    <t>Zone di Protezione Speciale (ZPS)</t>
  </si>
  <si>
    <t>DATI TERRITORIALI  - Superfici ZPS con disaggregazione comunale</t>
  </si>
  <si>
    <t>Aggiornamento: marzo 2020</t>
  </si>
  <si>
    <t>TIPO SITO</t>
  </si>
  <si>
    <t>CODICE                Rete Natura 2000</t>
  </si>
  <si>
    <t>DENOMINAZIONE SITO</t>
  </si>
  <si>
    <t>TOPONIMO</t>
  </si>
  <si>
    <t>CODICE   ISTAT</t>
  </si>
  <si>
    <t>SUPERFICIE (ha)</t>
  </si>
  <si>
    <t>C</t>
  </si>
  <si>
    <t>IT1110006</t>
  </si>
  <si>
    <t>Orsiera Rocciavrè</t>
  </si>
  <si>
    <t>Bussoleno</t>
  </si>
  <si>
    <t>001044</t>
  </si>
  <si>
    <t>ZSC/ZPS</t>
  </si>
  <si>
    <t>Coazze</t>
  </si>
  <si>
    <t>001089</t>
  </si>
  <si>
    <t>Fenestrelle</t>
  </si>
  <si>
    <t>001103</t>
  </si>
  <si>
    <t>Mattie</t>
  </si>
  <si>
    <t>001147</t>
  </si>
  <si>
    <t>Meana di Susa</t>
  </si>
  <si>
    <t>001149</t>
  </si>
  <si>
    <t>Roure</t>
  </si>
  <si>
    <t>001227</t>
  </si>
  <si>
    <t>San Giorio di Susa</t>
  </si>
  <si>
    <t>001245</t>
  </si>
  <si>
    <t>Usseaux</t>
  </si>
  <si>
    <t>001281</t>
  </si>
  <si>
    <t>Villar Focchiardo</t>
  </si>
  <si>
    <t>001305</t>
  </si>
  <si>
    <t>Totale Orsiera Rocciavrè</t>
  </si>
  <si>
    <t>IT1110007</t>
  </si>
  <si>
    <t>Laghi di Avigliana</t>
  </si>
  <si>
    <t>Avigliana</t>
  </si>
  <si>
    <t>001013</t>
  </si>
  <si>
    <t>Totale Laghi di Avigliana</t>
  </si>
  <si>
    <t>IT1110017</t>
  </si>
  <si>
    <t>Lanca di Santa Marta (confluenza Po - Banna)</t>
  </si>
  <si>
    <t>La Loggia</t>
  </si>
  <si>
    <t>001127</t>
  </si>
  <si>
    <t>Moncalieri</t>
  </si>
  <si>
    <t>001156</t>
  </si>
  <si>
    <t>Totale Lanca di Santa Marta (confluenza Po - Banna)</t>
  </si>
  <si>
    <t>IT1110018</t>
  </si>
  <si>
    <t>Confluenza Po - Orco - Malone</t>
  </si>
  <si>
    <t>Brandizzo</t>
  </si>
  <si>
    <t>001034</t>
  </si>
  <si>
    <t>Chivasso</t>
  </si>
  <si>
    <t>001082</t>
  </si>
  <si>
    <t>Totale Confluenza Po - Orco - Malone</t>
  </si>
  <si>
    <t>IT1110019</t>
  </si>
  <si>
    <t>Baraccone (confluenza Po - Dora Baltea)</t>
  </si>
  <si>
    <t>Brusasco</t>
  </si>
  <si>
    <t>001039</t>
  </si>
  <si>
    <t>Cavagnolo</t>
  </si>
  <si>
    <t>001069</t>
  </si>
  <si>
    <t>Crescentino</t>
  </si>
  <si>
    <t>002049</t>
  </si>
  <si>
    <t>Lauriano</t>
  </si>
  <si>
    <t>001129</t>
  </si>
  <si>
    <t>Monteu da Po</t>
  </si>
  <si>
    <t>001162</t>
  </si>
  <si>
    <t>San Sebastiano da Po</t>
  </si>
  <si>
    <t>001253</t>
  </si>
  <si>
    <t>Verolengo</t>
  </si>
  <si>
    <t>001293</t>
  </si>
  <si>
    <t>Verrua Savoia</t>
  </si>
  <si>
    <t>001294</t>
  </si>
  <si>
    <t>Totale Baraccone (confluenza Po - Dora Baltea)</t>
  </si>
  <si>
    <t>IT1110020</t>
  </si>
  <si>
    <t>Lago di Viverone</t>
  </si>
  <si>
    <t>Azeglio</t>
  </si>
  <si>
    <t>001014</t>
  </si>
  <si>
    <t>Borgo d'Ale</t>
  </si>
  <si>
    <t>002015</t>
  </si>
  <si>
    <t>Piverone</t>
  </si>
  <si>
    <t>001196</t>
  </si>
  <si>
    <t>Viverone</t>
  </si>
  <si>
    <t>096080</t>
  </si>
  <si>
    <t>Totale Lago di Viverone</t>
  </si>
  <si>
    <t>IT1110024</t>
  </si>
  <si>
    <t>Lanca di San Michele</t>
  </si>
  <si>
    <t>Carignano</t>
  </si>
  <si>
    <t>001058</t>
  </si>
  <si>
    <t>Carmagnola</t>
  </si>
  <si>
    <t>001059</t>
  </si>
  <si>
    <t>Totale Lanca di San Michele</t>
  </si>
  <si>
    <t>IT1110025</t>
  </si>
  <si>
    <t>Po morto di Carignano</t>
  </si>
  <si>
    <t>Villastellone</t>
  </si>
  <si>
    <t>001308</t>
  </si>
  <si>
    <t>Totale Po morto di Carignano</t>
  </si>
  <si>
    <t>IT1110036</t>
  </si>
  <si>
    <t>Lago di Candia</t>
  </si>
  <si>
    <t>Candia Canavese</t>
  </si>
  <si>
    <t>001050</t>
  </si>
  <si>
    <t>Mazze'</t>
  </si>
  <si>
    <t>001148</t>
  </si>
  <si>
    <t>Vische</t>
  </si>
  <si>
    <t>001311</t>
  </si>
  <si>
    <t>Totale Lago di Candia</t>
  </si>
  <si>
    <t>A</t>
  </si>
  <si>
    <t>IT1110070</t>
  </si>
  <si>
    <t>Meisino (confluenza Po-Stura)</t>
  </si>
  <si>
    <t>San Mauro Torinese</t>
  </si>
  <si>
    <t>001249</t>
  </si>
  <si>
    <t>ZPS</t>
  </si>
  <si>
    <t>TORINO</t>
  </si>
  <si>
    <t>001272</t>
  </si>
  <si>
    <t>Totale Meisino (confluenza Po-Stura)</t>
  </si>
  <si>
    <t>IT1110080</t>
  </si>
  <si>
    <t>Val Troncea</t>
  </si>
  <si>
    <t>Massello</t>
  </si>
  <si>
    <t>001145</t>
  </si>
  <si>
    <t>Pragelato</t>
  </si>
  <si>
    <t>001201</t>
  </si>
  <si>
    <t>Sestriere</t>
  </si>
  <si>
    <t>001263</t>
  </si>
  <si>
    <t>Salza di Pinerolo</t>
  </si>
  <si>
    <t>001234</t>
  </si>
  <si>
    <t>Totale Val Troncea</t>
  </si>
  <si>
    <t>IT1120002</t>
  </si>
  <si>
    <t xml:space="preserve"> Bosco della Partecipanza di Trino</t>
  </si>
  <si>
    <t>Trino</t>
  </si>
  <si>
    <t>002148</t>
  </si>
  <si>
    <t>Totale Bosco della Partecipanza di Trino</t>
  </si>
  <si>
    <t>IT1120005</t>
  </si>
  <si>
    <t>Garzaia di Carisio</t>
  </si>
  <si>
    <t>Carisio</t>
  </si>
  <si>
    <t>002032</t>
  </si>
  <si>
    <t>Totale Garzaia di Carisio</t>
  </si>
  <si>
    <t>IT1120006</t>
  </si>
  <si>
    <t>Val Mastallone</t>
  </si>
  <si>
    <t>Fobello</t>
  </si>
  <si>
    <t>002057</t>
  </si>
  <si>
    <t>Rimella</t>
  </si>
  <si>
    <t>002113</t>
  </si>
  <si>
    <t>Totale Val Mastallone</t>
  </si>
  <si>
    <t>IT1120008</t>
  </si>
  <si>
    <t>Fontana Gigante (Tricerro)</t>
  </si>
  <si>
    <t>Tricerro</t>
  </si>
  <si>
    <t>002147</t>
  </si>
  <si>
    <t>Totale Fontana Gigante (Tricerro)</t>
  </si>
  <si>
    <t>IT1120010</t>
  </si>
  <si>
    <t>Lame del Sesia e Isolone di Oldenico</t>
  </si>
  <si>
    <t>Albano Vercellese</t>
  </si>
  <si>
    <t>002003</t>
  </si>
  <si>
    <t>Greggio</t>
  </si>
  <si>
    <t>002065</t>
  </si>
  <si>
    <t>Oldenico</t>
  </si>
  <si>
    <t>002089</t>
  </si>
  <si>
    <t>San Nazzaro Sesia</t>
  </si>
  <si>
    <t>003134</t>
  </si>
  <si>
    <t>Villata</t>
  </si>
  <si>
    <t>002164</t>
  </si>
  <si>
    <t>Totale Lame del Sesia e Isolone di Oldenico</t>
  </si>
  <si>
    <t>IT1120013</t>
  </si>
  <si>
    <t>Isolotto del Ritano (Dora Baltea)</t>
  </si>
  <si>
    <t>Rondissone</t>
  </si>
  <si>
    <t>001225</t>
  </si>
  <si>
    <t>Saluggia</t>
  </si>
  <si>
    <t>002128</t>
  </si>
  <si>
    <t>Torrazza Piemonte</t>
  </si>
  <si>
    <t>001273</t>
  </si>
  <si>
    <t>Totale Isolotto del Ritano (Dora Baltea)</t>
  </si>
  <si>
    <t>IT1120014</t>
  </si>
  <si>
    <t>Garzaia del rio Druma</t>
  </si>
  <si>
    <t>Balocco</t>
  </si>
  <si>
    <t>002009</t>
  </si>
  <si>
    <t>Villarboit</t>
  </si>
  <si>
    <t>002163</t>
  </si>
  <si>
    <t>Totale Garzaia del rio Druma</t>
  </si>
  <si>
    <t>IT1120021</t>
  </si>
  <si>
    <t>Risaie vercellesi</t>
  </si>
  <si>
    <t>Crova</t>
  </si>
  <si>
    <t>002052</t>
  </si>
  <si>
    <t>Livorno Ferraris</t>
  </si>
  <si>
    <t>002071</t>
  </si>
  <si>
    <t>Ronsecco</t>
  </si>
  <si>
    <t>002118</t>
  </si>
  <si>
    <t>Salasco</t>
  </si>
  <si>
    <t>002126</t>
  </si>
  <si>
    <t>Sali Vercellese</t>
  </si>
  <si>
    <t>002127</t>
  </si>
  <si>
    <t>San Germano Vercelle</t>
  </si>
  <si>
    <t>002131</t>
  </si>
  <si>
    <t>Tronzano Vercellese</t>
  </si>
  <si>
    <t>002150</t>
  </si>
  <si>
    <t>Totale Risaie vercellesi</t>
  </si>
  <si>
    <t>IT1120025</t>
  </si>
  <si>
    <t>Lama del Badiotto e Garzaia della Brarola</t>
  </si>
  <si>
    <t>VERCELLI</t>
  </si>
  <si>
    <t>002158</t>
  </si>
  <si>
    <t>Totale Lama del Badiotto e Garzaia della Brarola</t>
  </si>
  <si>
    <t>IT1120027</t>
  </si>
  <si>
    <t>Alta Valsesia e Valli Otro, Vogna, Gronda, Artogna e Sorba</t>
  </si>
  <si>
    <t>Alagna Valsesia</t>
  </si>
  <si>
    <t>002002</t>
  </si>
  <si>
    <t>Alto Sermenza</t>
  </si>
  <si>
    <t>002170</t>
  </si>
  <si>
    <t>Campertogno</t>
  </si>
  <si>
    <t>002025</t>
  </si>
  <si>
    <t>Carcoforo</t>
  </si>
  <si>
    <t>002029</t>
  </si>
  <si>
    <t>Piode</t>
  </si>
  <si>
    <t>002097</t>
  </si>
  <si>
    <t>Rassa</t>
  </si>
  <si>
    <t>002110</t>
  </si>
  <si>
    <t>Riva Valdobbia</t>
  </si>
  <si>
    <t>002114</t>
  </si>
  <si>
    <t>Totale Alta Valsesia e Valli Otro, Vogna, Gronda, Artogna e Sorba</t>
  </si>
  <si>
    <t>IT1120029</t>
  </si>
  <si>
    <t>Paludi di San Genuario e San Silvestro</t>
  </si>
  <si>
    <t>Fontanetto Po</t>
  </si>
  <si>
    <t>002058</t>
  </si>
  <si>
    <t>Totale Paludi di San Genuario e San Silvestro</t>
  </si>
  <si>
    <t>IT1140001</t>
  </si>
  <si>
    <t>Fondo Toce</t>
  </si>
  <si>
    <t>Baveno</t>
  </si>
  <si>
    <t>103008</t>
  </si>
  <si>
    <t>Gravellona Toce</t>
  </si>
  <si>
    <t>103035</t>
  </si>
  <si>
    <t>VERBANIA</t>
  </si>
  <si>
    <t>103072</t>
  </si>
  <si>
    <t>Totale Fondo Toce</t>
  </si>
  <si>
    <t>IT1140011</t>
  </si>
  <si>
    <t>Val Grande</t>
  </si>
  <si>
    <t>Beura-Cardezza</t>
  </si>
  <si>
    <t>103011</t>
  </si>
  <si>
    <t>Caprezzo</t>
  </si>
  <si>
    <t>103018</t>
  </si>
  <si>
    <t>Cossogno</t>
  </si>
  <si>
    <t>103023</t>
  </si>
  <si>
    <t>Intragna</t>
  </si>
  <si>
    <t>103037</t>
  </si>
  <si>
    <t>Malesco</t>
  </si>
  <si>
    <t>103041</t>
  </si>
  <si>
    <t>Miazzina</t>
  </si>
  <si>
    <t>103045</t>
  </si>
  <si>
    <t>Premosello-Chiovenda</t>
  </si>
  <si>
    <t>103057</t>
  </si>
  <si>
    <t>San Bernardino Verbano</t>
  </si>
  <si>
    <t>103061</t>
  </si>
  <si>
    <t>Santa Maria Maggiore</t>
  </si>
  <si>
    <t>103062</t>
  </si>
  <si>
    <t>Trontano</t>
  </si>
  <si>
    <t>103068</t>
  </si>
  <si>
    <t>Valle Cannobina</t>
  </si>
  <si>
    <t>Totale Val Grande</t>
  </si>
  <si>
    <t>IT1140013</t>
  </si>
  <si>
    <t>Lago di Mergozzo e Mont'Orfano</t>
  </si>
  <si>
    <t>Mergozzo</t>
  </si>
  <si>
    <t>103044</t>
  </si>
  <si>
    <t>Totale Lago di Mergozzo e Mont'Orfano</t>
  </si>
  <si>
    <t>IT1140016</t>
  </si>
  <si>
    <t>Alpi Veglia e Devero - Monte Giove</t>
  </si>
  <si>
    <t>Baceno</t>
  </si>
  <si>
    <t>103006</t>
  </si>
  <si>
    <t>Crodo</t>
  </si>
  <si>
    <t>103026</t>
  </si>
  <si>
    <t>Formazza</t>
  </si>
  <si>
    <t>103031</t>
  </si>
  <si>
    <t>Premia</t>
  </si>
  <si>
    <t>103056</t>
  </si>
  <si>
    <t>Trasquera</t>
  </si>
  <si>
    <t>103067</t>
  </si>
  <si>
    <t>Varzo</t>
  </si>
  <si>
    <t>103071</t>
  </si>
  <si>
    <t>Totale Alpi Veglia e Devero - Monte Giove</t>
  </si>
  <si>
    <t>IT1140017</t>
  </si>
  <si>
    <t>Fiume Toce</t>
  </si>
  <si>
    <t>Anzola d'Ossola</t>
  </si>
  <si>
    <t>103002</t>
  </si>
  <si>
    <t>Crevoladossola</t>
  </si>
  <si>
    <t>103025</t>
  </si>
  <si>
    <t>Domodossola</t>
  </si>
  <si>
    <t>103028</t>
  </si>
  <si>
    <t>Masera</t>
  </si>
  <si>
    <t>103042</t>
  </si>
  <si>
    <t>Montecrestese</t>
  </si>
  <si>
    <t>103046</t>
  </si>
  <si>
    <t>Ornavasso</t>
  </si>
  <si>
    <t>103051</t>
  </si>
  <si>
    <t>Pallanzeno</t>
  </si>
  <si>
    <t>103052</t>
  </si>
  <si>
    <t>Piedimulera</t>
  </si>
  <si>
    <t>103053</t>
  </si>
  <si>
    <t>Pieve Vergonte</t>
  </si>
  <si>
    <t>103054</t>
  </si>
  <si>
    <t>Villadossola</t>
  </si>
  <si>
    <t>103075</t>
  </si>
  <si>
    <t>Vogogna</t>
  </si>
  <si>
    <t>103077</t>
  </si>
  <si>
    <t>Totale Fiume Toce</t>
  </si>
  <si>
    <t>IT1140018</t>
  </si>
  <si>
    <t>Alte Valli  Anzasca, Antrona e Bognanco</t>
  </si>
  <si>
    <t>Antrona Schieranco</t>
  </si>
  <si>
    <t>103001</t>
  </si>
  <si>
    <t>Bognanco</t>
  </si>
  <si>
    <t>103012</t>
  </si>
  <si>
    <t>Borgomezzavalle</t>
  </si>
  <si>
    <t>103078</t>
  </si>
  <si>
    <t>Calasca-Castiglione</t>
  </si>
  <si>
    <t>103014</t>
  </si>
  <si>
    <t>Ceppo Morelli</t>
  </si>
  <si>
    <t>103021</t>
  </si>
  <si>
    <t>Macugnaga</t>
  </si>
  <si>
    <t>103039</t>
  </si>
  <si>
    <t>Montescheno</t>
  </si>
  <si>
    <t>103047</t>
  </si>
  <si>
    <t>Vanzone con San Carl</t>
  </si>
  <si>
    <t>103070</t>
  </si>
  <si>
    <t>Totale Alte Valli Anzasca, Antrona e Bognanco</t>
  </si>
  <si>
    <t>IT1140019</t>
  </si>
  <si>
    <t>Monte Rosa</t>
  </si>
  <si>
    <t>Totale Monte Rosa</t>
  </si>
  <si>
    <t>IT1140020</t>
  </si>
  <si>
    <t xml:space="preserve"> Alta Val Strona e Val Segnara</t>
  </si>
  <si>
    <t>Calasca Castiglione</t>
  </si>
  <si>
    <t>Valstrona</t>
  </si>
  <si>
    <t>103069</t>
  </si>
  <si>
    <t>Totale Alta Val Strona e Val Segnara</t>
  </si>
  <si>
    <t>IT1140021</t>
  </si>
  <si>
    <t>Val Formazza</t>
  </si>
  <si>
    <t>Totale Val Formazza</t>
  </si>
  <si>
    <t>IT1150001</t>
  </si>
  <si>
    <t>Valle del Ticino</t>
  </si>
  <si>
    <t>Bellinzago Novarese</t>
  </si>
  <si>
    <t>003016</t>
  </si>
  <si>
    <t>Cameri</t>
  </si>
  <si>
    <t>003032</t>
  </si>
  <si>
    <t>Castelletto sopra Ti</t>
  </si>
  <si>
    <t>003043</t>
  </si>
  <si>
    <t>Cerano</t>
  </si>
  <si>
    <t>003049</t>
  </si>
  <si>
    <t>Galliate</t>
  </si>
  <si>
    <t>003068</t>
  </si>
  <si>
    <t>Marano Ticino</t>
  </si>
  <si>
    <t>003091</t>
  </si>
  <si>
    <t>Oleggio</t>
  </si>
  <si>
    <t>003108</t>
  </si>
  <si>
    <t>Pombia</t>
  </si>
  <si>
    <t>003121</t>
  </si>
  <si>
    <t>Romentino</t>
  </si>
  <si>
    <t>003131</t>
  </si>
  <si>
    <t>Trecate</t>
  </si>
  <si>
    <t>003149</t>
  </si>
  <si>
    <t>Varallo Pombia</t>
  </si>
  <si>
    <t>003154</t>
  </si>
  <si>
    <t>Totale Valle del Ticino</t>
  </si>
  <si>
    <t>IT1150003</t>
  </si>
  <si>
    <t>Palude di Casalbertrame</t>
  </si>
  <si>
    <t>Biandrate</t>
  </si>
  <si>
    <t>003018</t>
  </si>
  <si>
    <t>Casalbeltrame</t>
  </si>
  <si>
    <t>003037</t>
  </si>
  <si>
    <t>Casalino</t>
  </si>
  <si>
    <t>003040</t>
  </si>
  <si>
    <t>Totale Palude di Casalbertrame</t>
  </si>
  <si>
    <t>IT1150004</t>
  </si>
  <si>
    <t>Canneti di Dormelletto</t>
  </si>
  <si>
    <t>Dormelletto</t>
  </si>
  <si>
    <t>003062</t>
  </si>
  <si>
    <t>Totale Canneti di Dormelletto</t>
  </si>
  <si>
    <t>IT1150010</t>
  </si>
  <si>
    <t>Garzaie novaresi</t>
  </si>
  <si>
    <t>Briona</t>
  </si>
  <si>
    <t>003027</t>
  </si>
  <si>
    <t>Casaleggio Novara</t>
  </si>
  <si>
    <t>003039</t>
  </si>
  <si>
    <t>Castellazzo Novarese</t>
  </si>
  <si>
    <t>003042</t>
  </si>
  <si>
    <t>San Pietro Mosezzo</t>
  </si>
  <si>
    <t>003135</t>
  </si>
  <si>
    <t>Totale Garzaie novaresi</t>
  </si>
  <si>
    <t>IT1160003</t>
  </si>
  <si>
    <t>Oasi di Crava Morozzo</t>
  </si>
  <si>
    <t>Mondovi'</t>
  </si>
  <si>
    <t>004130</t>
  </si>
  <si>
    <t>Morozzo</t>
  </si>
  <si>
    <t>004144</t>
  </si>
  <si>
    <t>Rocca de' Baldi</t>
  </si>
  <si>
    <t>004189</t>
  </si>
  <si>
    <t>Totale Oasi di Crava Morozzo</t>
  </si>
  <si>
    <t>IT1160036</t>
  </si>
  <si>
    <t>Stura di Demonte</t>
  </si>
  <si>
    <t>Demonte</t>
  </si>
  <si>
    <t>004079</t>
  </si>
  <si>
    <t>Gaiola</t>
  </si>
  <si>
    <t>004093</t>
  </si>
  <si>
    <t>Moiola</t>
  </si>
  <si>
    <t>004123</t>
  </si>
  <si>
    <t>Roccasparvera</t>
  </si>
  <si>
    <t>004191</t>
  </si>
  <si>
    <t>Totale Stura di Demonte</t>
  </si>
  <si>
    <t>IT1160054</t>
  </si>
  <si>
    <t>Fiume Tanaro e Stagni di Neive</t>
  </si>
  <si>
    <t>Castagnole delle Lanze</t>
  </si>
  <si>
    <t>005022</t>
  </si>
  <si>
    <t>Govone</t>
  </si>
  <si>
    <t>004099</t>
  </si>
  <si>
    <t>Magliano Alfieri</t>
  </si>
  <si>
    <t>004113</t>
  </si>
  <si>
    <t>Neive</t>
  </si>
  <si>
    <t>004148</t>
  </si>
  <si>
    <t>Totale Fiume Tanaro e Stagni di Neive</t>
  </si>
  <si>
    <t>IT1160056</t>
  </si>
  <si>
    <t>Alpi Marittime</t>
  </si>
  <si>
    <t>Aisone</t>
  </si>
  <si>
    <t>004002</t>
  </si>
  <si>
    <t>Entracque</t>
  </si>
  <si>
    <t>004084</t>
  </si>
  <si>
    <t>Limone Piemonte</t>
  </si>
  <si>
    <t>004110</t>
  </si>
  <si>
    <t>Roaschia</t>
  </si>
  <si>
    <t>004183</t>
  </si>
  <si>
    <t>Valdieri</t>
  </si>
  <si>
    <t>004233</t>
  </si>
  <si>
    <t>Vernante</t>
  </si>
  <si>
    <t>004239</t>
  </si>
  <si>
    <t>Totale Alpi Marittime</t>
  </si>
  <si>
    <t>IT1160057</t>
  </si>
  <si>
    <t>Alte Valli Pesio e Tanaro</t>
  </si>
  <si>
    <t>Briga Alta</t>
  </si>
  <si>
    <t>004031</t>
  </si>
  <si>
    <t>Chiusa di Pesio</t>
  </si>
  <si>
    <t>004068</t>
  </si>
  <si>
    <t>Magliano Alpi</t>
  </si>
  <si>
    <t>004114</t>
  </si>
  <si>
    <t>Ormea</t>
  </si>
  <si>
    <t>004155</t>
  </si>
  <si>
    <t>Roccaforte Mondovi'</t>
  </si>
  <si>
    <t>004190</t>
  </si>
  <si>
    <t>Totale Alte Valli Pesio e Tanaro</t>
  </si>
  <si>
    <t>IT1160058</t>
  </si>
  <si>
    <t>Gruppo del Monviso e Bosco dell'Alevè</t>
  </si>
  <si>
    <t>Casteldelfino</t>
  </si>
  <si>
    <t>004047</t>
  </si>
  <si>
    <t>Crissolo</t>
  </si>
  <si>
    <t>004077</t>
  </si>
  <si>
    <t>Oncino</t>
  </si>
  <si>
    <t>004154</t>
  </si>
  <si>
    <t>Pontechianale</t>
  </si>
  <si>
    <t>004172</t>
  </si>
  <si>
    <t>Sampeyre</t>
  </si>
  <si>
    <t>004205</t>
  </si>
  <si>
    <t>Totale Gruppo del Monviso e Bosco dell'Alevè</t>
  </si>
  <si>
    <t>IT1160059</t>
  </si>
  <si>
    <t>Zone umide di Fossano e Sant'Albano Stura</t>
  </si>
  <si>
    <t>Fossano</t>
  </si>
  <si>
    <t>004089</t>
  </si>
  <si>
    <t>Sant'Albano Stura</t>
  </si>
  <si>
    <t>004211</t>
  </si>
  <si>
    <t>Totale Zone umide di Fossano e Sant'Albano Stura</t>
  </si>
  <si>
    <t>IT1160060</t>
  </si>
  <si>
    <t>Altopiano di Bainale</t>
  </si>
  <si>
    <t>Bene Vagienna</t>
  </si>
  <si>
    <t>004019</t>
  </si>
  <si>
    <t>Carru'</t>
  </si>
  <si>
    <t>004043</t>
  </si>
  <si>
    <t>Trinita'</t>
  </si>
  <si>
    <t>004232</t>
  </si>
  <si>
    <t>Totale Altopiano di Bainale</t>
  </si>
  <si>
    <t>IT1160061</t>
  </si>
  <si>
    <t>Alto Caprauna</t>
  </si>
  <si>
    <t>Alto</t>
  </si>
  <si>
    <t>004005</t>
  </si>
  <si>
    <t>Caprauna</t>
  </si>
  <si>
    <t>004039</t>
  </si>
  <si>
    <t>Totale Alto Caprauna</t>
  </si>
  <si>
    <t>IT1160062</t>
  </si>
  <si>
    <t>Alte Valli Stura e Maira</t>
  </si>
  <si>
    <t>Acceglio</t>
  </si>
  <si>
    <t>004001</t>
  </si>
  <si>
    <t>Argentera</t>
  </si>
  <si>
    <t>004006</t>
  </si>
  <si>
    <t>Canosio</t>
  </si>
  <si>
    <t>004038</t>
  </si>
  <si>
    <t>Marmora</t>
  </si>
  <si>
    <t>004119</t>
  </si>
  <si>
    <t>Pietraporzio</t>
  </si>
  <si>
    <t>004167</t>
  </si>
  <si>
    <t>Sambuco</t>
  </si>
  <si>
    <t>004204</t>
  </si>
  <si>
    <t>Vinadio</t>
  </si>
  <si>
    <t>004248</t>
  </si>
  <si>
    <t>Totale Alte Valli Stura e Maira</t>
  </si>
  <si>
    <t>IT1180002</t>
  </si>
  <si>
    <t>Torrente Orba</t>
  </si>
  <si>
    <t>Basaluzzo</t>
  </si>
  <si>
    <t>006012</t>
  </si>
  <si>
    <t>Bosco Marengo</t>
  </si>
  <si>
    <t>006021</t>
  </si>
  <si>
    <t>Capriata d'Orba</t>
  </si>
  <si>
    <t>006029</t>
  </si>
  <si>
    <t>Casal Cermelli</t>
  </si>
  <si>
    <t>006037</t>
  </si>
  <si>
    <t>Fresonara</t>
  </si>
  <si>
    <t>006074</t>
  </si>
  <si>
    <t>Predosa</t>
  </si>
  <si>
    <t>006140</t>
  </si>
  <si>
    <t>Totale Torrente Orba</t>
  </si>
  <si>
    <t>IT1180004</t>
  </si>
  <si>
    <t>Greto dello Scrivia</t>
  </si>
  <si>
    <t>Carbonara Scrivia</t>
  </si>
  <si>
    <t>006030</t>
  </si>
  <si>
    <t>Cassano Spinola</t>
  </si>
  <si>
    <t>006191</t>
  </si>
  <si>
    <t>Novi Ligure</t>
  </si>
  <si>
    <t>006114</t>
  </si>
  <si>
    <t>Pozzolo Formigaro</t>
  </si>
  <si>
    <t>006138</t>
  </si>
  <si>
    <t>Serravalle Scrivia</t>
  </si>
  <si>
    <t>006160</t>
  </si>
  <si>
    <t>Tortona</t>
  </si>
  <si>
    <t>006174</t>
  </si>
  <si>
    <t>Villalvernia</t>
  </si>
  <si>
    <t>006183</t>
  </si>
  <si>
    <t>Totale Greto dello Scrivia</t>
  </si>
  <si>
    <t>IT1180025</t>
  </si>
  <si>
    <t>Dorsale Monte Ebro - Monte Chiappo</t>
  </si>
  <si>
    <t>Cabella Ligure</t>
  </si>
  <si>
    <t>006025</t>
  </si>
  <si>
    <t>Fabbrica Curone</t>
  </si>
  <si>
    <t>006067</t>
  </si>
  <si>
    <t>Totale Dorsale Monte Ebro - Monte Chiappo</t>
  </si>
  <si>
    <t xml:space="preserve"> IT1180026</t>
  </si>
  <si>
    <t>Capanne di Marcarolo</t>
  </si>
  <si>
    <t>Bosio</t>
  </si>
  <si>
    <t>006022</t>
  </si>
  <si>
    <t>Casaleggio Boiro</t>
  </si>
  <si>
    <t>006038</t>
  </si>
  <si>
    <t>Lerma</t>
  </si>
  <si>
    <t>006088</t>
  </si>
  <si>
    <t>Mornese</t>
  </si>
  <si>
    <t>006111</t>
  </si>
  <si>
    <t>Tagliolo Monferrato</t>
  </si>
  <si>
    <t>006169</t>
  </si>
  <si>
    <t>Voltaggio</t>
  </si>
  <si>
    <t>006190</t>
  </si>
  <si>
    <t>Totale Capanne di Marcarolo</t>
  </si>
  <si>
    <t>IT1180028</t>
  </si>
  <si>
    <t>Fiume Po - tratto vercellese alessandrino</t>
  </si>
  <si>
    <t>Alluvioni Pivera</t>
  </si>
  <si>
    <t>006192</t>
  </si>
  <si>
    <t>Bassignana</t>
  </si>
  <si>
    <t>006013</t>
  </si>
  <si>
    <t>Bozzole</t>
  </si>
  <si>
    <t>006023</t>
  </si>
  <si>
    <t>Camino</t>
  </si>
  <si>
    <t>006027</t>
  </si>
  <si>
    <t>Casale Monferrato</t>
  </si>
  <si>
    <t>006039</t>
  </si>
  <si>
    <t>Coniolo</t>
  </si>
  <si>
    <t>006060</t>
  </si>
  <si>
    <t>Frassineto Po</t>
  </si>
  <si>
    <t>006073</t>
  </si>
  <si>
    <t>Gabiano</t>
  </si>
  <si>
    <t>006077</t>
  </si>
  <si>
    <t>Guazzora</t>
  </si>
  <si>
    <t>006086</t>
  </si>
  <si>
    <t>Isola Sant'Antonio</t>
  </si>
  <si>
    <t>006087</t>
  </si>
  <si>
    <t>Molino dei Torti</t>
  </si>
  <si>
    <t>006096</t>
  </si>
  <si>
    <t>Moncestino</t>
  </si>
  <si>
    <t>006099</t>
  </si>
  <si>
    <t>Morano sul Po</t>
  </si>
  <si>
    <t>006109</t>
  </si>
  <si>
    <t>Palazzolo Vercellese</t>
  </si>
  <si>
    <t>002090</t>
  </si>
  <si>
    <t>Pecetto di Valenza</t>
  </si>
  <si>
    <t>006128</t>
  </si>
  <si>
    <t>Pomaro Monferrato</t>
  </si>
  <si>
    <t>006131</t>
  </si>
  <si>
    <t>Pontestura</t>
  </si>
  <si>
    <t>006133</t>
  </si>
  <si>
    <t>Valenza</t>
  </si>
  <si>
    <t>006177</t>
  </si>
  <si>
    <t>Valmacca</t>
  </si>
  <si>
    <t>006178</t>
  </si>
  <si>
    <t>Totale Fiume Po - tratto vercellese alessandrino</t>
  </si>
  <si>
    <t>IT1201000</t>
  </si>
  <si>
    <t>Gran Paradiso</t>
  </si>
  <si>
    <t>Ceresole Reale</t>
  </si>
  <si>
    <t>001073</t>
  </si>
  <si>
    <t>Locana</t>
  </si>
  <si>
    <t>001134</t>
  </si>
  <si>
    <t>Noasca</t>
  </si>
  <si>
    <t>001165</t>
  </si>
  <si>
    <t>Ribordone</t>
  </si>
  <si>
    <t>001212</t>
  </si>
  <si>
    <t>Ronco Canavese</t>
  </si>
  <si>
    <t>001224</t>
  </si>
  <si>
    <t>Valprato Soana</t>
  </si>
  <si>
    <t>001288</t>
  </si>
  <si>
    <t>Totale complessivo</t>
  </si>
  <si>
    <t>Legenda:</t>
  </si>
  <si>
    <t>ZSC:  Zone Speciali di Conservazione</t>
  </si>
  <si>
    <t xml:space="preserve">SIC:  Siti di Importanza Comunitaria </t>
  </si>
  <si>
    <t>ZPS:  Zone di protezione speciale per gli uccelli</t>
  </si>
  <si>
    <t xml:space="preserve">Fonte Dati:  Regione Piemonte - Direzione Ambiente - Settore  Biodiversità e Aree Naturali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</si>
</sst>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Garamond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4" fontId="1" fillId="3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4" borderId="21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5" xfId="0" applyFont="1" applyFill="1" applyBorder="1" applyAlignment="1">
      <alignment horizontal="center"/>
    </xf>
    <xf numFmtId="4" fontId="0" fillId="4" borderId="26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4" borderId="13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4" fontId="0" fillId="4" borderId="1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1" fontId="0" fillId="0" borderId="32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1" fontId="0" fillId="0" borderId="3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/>
    </xf>
    <xf numFmtId="0" fontId="4" fillId="4" borderId="34" xfId="0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" borderId="35" xfId="0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37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38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5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6" fillId="5" borderId="41" xfId="0" applyFont="1" applyFill="1" applyBorder="1" applyAlignment="1">
      <alignment/>
    </xf>
    <xf numFmtId="0" fontId="6" fillId="5" borderId="42" xfId="0" applyFont="1" applyFill="1" applyBorder="1" applyAlignment="1">
      <alignment horizontal="center"/>
    </xf>
    <xf numFmtId="4" fontId="1" fillId="5" borderId="4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104775</xdr:rowOff>
    </xdr:from>
    <xdr:to>
      <xdr:col>3</xdr:col>
      <xdr:colOff>180975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4775"/>
          <a:ext cx="1247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47625</xdr:rowOff>
    </xdr:from>
    <xdr:to>
      <xdr:col>6</xdr:col>
      <xdr:colOff>971550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47625"/>
          <a:ext cx="7524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9"/>
  <sheetViews>
    <sheetView tabSelected="1" view="pageBreakPreview" zoomScale="85" zoomScaleNormal="85" zoomScaleSheetLayoutView="85" workbookViewId="0" topLeftCell="A1">
      <selection activeCell="B308" sqref="B308"/>
    </sheetView>
  </sheetViews>
  <sheetFormatPr defaultColWidth="9.140625" defaultRowHeight="12.75"/>
  <cols>
    <col min="1" max="1" width="8.28125" style="0" customWidth="1"/>
    <col min="2" max="2" width="9.8515625" style="1" customWidth="1"/>
    <col min="3" max="3" width="16.7109375" style="1" customWidth="1"/>
    <col min="4" max="4" width="49.421875" style="0" customWidth="1"/>
    <col min="5" max="5" width="20.57421875" style="0" customWidth="1"/>
    <col min="6" max="6" width="11.57421875" style="2" customWidth="1"/>
    <col min="7" max="7" width="20.7109375" style="3" customWidth="1"/>
    <col min="8" max="8" width="13.140625" style="0" customWidth="1"/>
    <col min="9" max="16384" width="9.00390625" style="0" customWidth="1"/>
  </cols>
  <sheetData>
    <row r="2" spans="2:7" ht="12.75">
      <c r="B2" s="116" t="s">
        <v>0</v>
      </c>
      <c r="C2" s="116"/>
      <c r="D2" s="116"/>
      <c r="E2" s="116"/>
      <c r="F2" s="116"/>
      <c r="G2" s="116"/>
    </row>
    <row r="3" spans="2:7" ht="12.75">
      <c r="B3" s="4"/>
      <c r="C3" s="4"/>
      <c r="D3" s="5"/>
      <c r="E3" s="5"/>
      <c r="F3" s="5"/>
      <c r="G3" s="5"/>
    </row>
    <row r="4" spans="2:7" ht="12.75">
      <c r="B4" s="117" t="s">
        <v>1</v>
      </c>
      <c r="C4" s="117"/>
      <c r="D4" s="117"/>
      <c r="E4" s="117"/>
      <c r="F4" s="117"/>
      <c r="G4" s="117"/>
    </row>
    <row r="5" spans="2:7" ht="12.75">
      <c r="B5" s="118" t="s">
        <v>2</v>
      </c>
      <c r="C5" s="118"/>
      <c r="D5" s="118"/>
      <c r="E5" s="118"/>
      <c r="F5" s="118"/>
      <c r="G5" s="118"/>
    </row>
    <row r="6" spans="4:7" ht="12.75">
      <c r="D6" s="2"/>
      <c r="E6" s="2"/>
      <c r="G6" s="2"/>
    </row>
    <row r="7" spans="2:7" ht="12.75">
      <c r="B7" s="119" t="s">
        <v>3</v>
      </c>
      <c r="C7" s="119"/>
      <c r="D7" s="119"/>
      <c r="E7" s="119"/>
      <c r="F7" s="119"/>
      <c r="G7" s="119"/>
    </row>
    <row r="8" spans="2:7" ht="12.75">
      <c r="B8" s="119" t="s">
        <v>4</v>
      </c>
      <c r="C8" s="119"/>
      <c r="D8" s="119"/>
      <c r="E8" s="119"/>
      <c r="F8" s="119"/>
      <c r="G8" s="119"/>
    </row>
    <row r="9" spans="2:7" ht="12.75">
      <c r="B9" s="6"/>
      <c r="C9" s="6"/>
      <c r="D9" s="7"/>
      <c r="E9" s="7"/>
      <c r="F9" s="7"/>
      <c r="G9" s="7"/>
    </row>
    <row r="10" spans="2:7" ht="12.75">
      <c r="B10" s="120" t="s">
        <v>5</v>
      </c>
      <c r="C10" s="120"/>
      <c r="D10" s="120"/>
      <c r="E10" s="120"/>
      <c r="F10" s="120"/>
      <c r="G10" s="120"/>
    </row>
    <row r="12" spans="2:7" ht="39" customHeight="1">
      <c r="B12" s="8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</row>
    <row r="13" spans="2:7" ht="12.75">
      <c r="B13" s="11" t="s">
        <v>12</v>
      </c>
      <c r="C13" s="12" t="s">
        <v>13</v>
      </c>
      <c r="D13" s="13" t="s">
        <v>14</v>
      </c>
      <c r="E13" s="14" t="s">
        <v>15</v>
      </c>
      <c r="F13" s="15" t="s">
        <v>16</v>
      </c>
      <c r="G13" s="16">
        <v>865.4082182785099</v>
      </c>
    </row>
    <row r="14" spans="2:7" ht="12.75">
      <c r="B14" s="17" t="s">
        <v>17</v>
      </c>
      <c r="C14" s="18"/>
      <c r="D14" s="19"/>
      <c r="E14" s="20" t="s">
        <v>18</v>
      </c>
      <c r="F14" s="21" t="s">
        <v>19</v>
      </c>
      <c r="G14" s="22">
        <v>2470.9421940654597</v>
      </c>
    </row>
    <row r="15" spans="2:7" ht="12.75">
      <c r="B15" s="17"/>
      <c r="C15" s="18"/>
      <c r="D15" s="19"/>
      <c r="E15" s="20" t="s">
        <v>20</v>
      </c>
      <c r="F15" s="23" t="s">
        <v>21</v>
      </c>
      <c r="G15" s="22">
        <v>768.9691009806529</v>
      </c>
    </row>
    <row r="16" spans="2:7" ht="12.75">
      <c r="B16" s="17"/>
      <c r="C16" s="18"/>
      <c r="D16" s="19"/>
      <c r="E16" s="20" t="s">
        <v>22</v>
      </c>
      <c r="F16" s="21" t="s">
        <v>23</v>
      </c>
      <c r="G16" s="22">
        <v>1559.16053197162</v>
      </c>
    </row>
    <row r="17" spans="2:7" ht="12.75">
      <c r="B17" s="17"/>
      <c r="C17" s="18"/>
      <c r="D17" s="19"/>
      <c r="E17" s="20" t="s">
        <v>24</v>
      </c>
      <c r="F17" s="21" t="s">
        <v>25</v>
      </c>
      <c r="G17" s="24">
        <v>768.9430726317808</v>
      </c>
    </row>
    <row r="18" spans="2:7" ht="12.75">
      <c r="B18" s="17"/>
      <c r="C18" s="18"/>
      <c r="D18" s="19"/>
      <c r="E18" s="20" t="s">
        <v>26</v>
      </c>
      <c r="F18" s="21" t="s">
        <v>27</v>
      </c>
      <c r="G18" s="22">
        <v>2206.02177172742</v>
      </c>
    </row>
    <row r="19" spans="2:7" ht="12.75">
      <c r="B19" s="17"/>
      <c r="C19" s="18"/>
      <c r="D19" s="19"/>
      <c r="E19" s="20" t="s">
        <v>28</v>
      </c>
      <c r="F19" s="21" t="s">
        <v>29</v>
      </c>
      <c r="G19" s="24">
        <v>962.5589363982308</v>
      </c>
    </row>
    <row r="20" spans="2:7" ht="12.75">
      <c r="B20" s="17"/>
      <c r="C20" s="18"/>
      <c r="D20" s="19"/>
      <c r="E20" s="20" t="s">
        <v>30</v>
      </c>
      <c r="F20" s="23" t="s">
        <v>31</v>
      </c>
      <c r="G20" s="24">
        <v>493.19352813874247</v>
      </c>
    </row>
    <row r="21" spans="2:7" ht="12.75">
      <c r="B21" s="17"/>
      <c r="C21" s="18"/>
      <c r="D21" s="19"/>
      <c r="E21" s="25" t="s">
        <v>32</v>
      </c>
      <c r="F21" s="26" t="s">
        <v>33</v>
      </c>
      <c r="G21" s="27">
        <v>860.417634307575</v>
      </c>
    </row>
    <row r="22" spans="2:7" ht="12.75">
      <c r="B22" s="17"/>
      <c r="C22" s="18"/>
      <c r="D22" s="28" t="s">
        <v>34</v>
      </c>
      <c r="E22" s="29"/>
      <c r="F22" s="30"/>
      <c r="G22" s="31">
        <f>SUM(G13:G21)</f>
        <v>10955.61498849999</v>
      </c>
    </row>
    <row r="23" spans="2:7" ht="12.75">
      <c r="B23" s="32" t="s">
        <v>12</v>
      </c>
      <c r="C23" s="33" t="s">
        <v>35</v>
      </c>
      <c r="D23" s="34" t="s">
        <v>36</v>
      </c>
      <c r="E23" s="34" t="s">
        <v>37</v>
      </c>
      <c r="F23" s="35" t="s">
        <v>38</v>
      </c>
      <c r="G23" s="36">
        <v>413.822743295461</v>
      </c>
    </row>
    <row r="24" spans="2:7" ht="12.75">
      <c r="B24" s="17" t="s">
        <v>17</v>
      </c>
      <c r="C24" s="18"/>
      <c r="D24" s="28" t="s">
        <v>39</v>
      </c>
      <c r="E24" s="29"/>
      <c r="F24" s="30"/>
      <c r="G24" s="31">
        <f>SUM(G23)</f>
        <v>413.822743295461</v>
      </c>
    </row>
    <row r="25" spans="2:7" ht="12.75">
      <c r="B25" s="32" t="s">
        <v>12</v>
      </c>
      <c r="C25" s="33" t="s">
        <v>40</v>
      </c>
      <c r="D25" s="37" t="s">
        <v>41</v>
      </c>
      <c r="E25" s="38" t="s">
        <v>42</v>
      </c>
      <c r="F25" s="39" t="s">
        <v>43</v>
      </c>
      <c r="G25" s="40">
        <v>40.997127187083706</v>
      </c>
    </row>
    <row r="26" spans="2:7" ht="12.75">
      <c r="B26" s="17" t="s">
        <v>17</v>
      </c>
      <c r="C26" s="18"/>
      <c r="D26" s="19"/>
      <c r="E26" s="25" t="s">
        <v>44</v>
      </c>
      <c r="F26" s="26" t="s">
        <v>45</v>
      </c>
      <c r="G26" s="27">
        <v>123.090114903821</v>
      </c>
    </row>
    <row r="27" spans="2:7" ht="12.75">
      <c r="B27" s="17"/>
      <c r="C27" s="18"/>
      <c r="D27" s="28" t="s">
        <v>46</v>
      </c>
      <c r="E27" s="29"/>
      <c r="F27" s="30"/>
      <c r="G27" s="31">
        <f>SUM(G25:G26)</f>
        <v>164.0872420909047</v>
      </c>
    </row>
    <row r="28" spans="2:8" ht="12.75">
      <c r="B28" s="32" t="s">
        <v>12</v>
      </c>
      <c r="C28" s="33" t="s">
        <v>47</v>
      </c>
      <c r="D28" s="37" t="s">
        <v>48</v>
      </c>
      <c r="E28" s="38" t="s">
        <v>49</v>
      </c>
      <c r="F28" s="39" t="s">
        <v>50</v>
      </c>
      <c r="G28" s="41">
        <v>6.215967545733104</v>
      </c>
      <c r="H28" s="42"/>
    </row>
    <row r="29" spans="2:7" ht="12.75">
      <c r="B29" s="17" t="s">
        <v>17</v>
      </c>
      <c r="C29" s="18"/>
      <c r="D29" s="19"/>
      <c r="E29" s="25" t="s">
        <v>51</v>
      </c>
      <c r="F29" s="26" t="s">
        <v>52</v>
      </c>
      <c r="G29" s="43">
        <v>305.84834902244273</v>
      </c>
    </row>
    <row r="30" spans="2:7" ht="12.75">
      <c r="B30" s="17"/>
      <c r="C30" s="18"/>
      <c r="D30" s="28" t="s">
        <v>53</v>
      </c>
      <c r="E30" s="29"/>
      <c r="F30" s="30"/>
      <c r="G30" s="31">
        <f>SUM(G28:G29)</f>
        <v>312.06431656817585</v>
      </c>
    </row>
    <row r="31" spans="2:8" ht="12.75">
      <c r="B31" s="32" t="s">
        <v>12</v>
      </c>
      <c r="C31" s="33" t="s">
        <v>54</v>
      </c>
      <c r="D31" s="37" t="s">
        <v>55</v>
      </c>
      <c r="E31" s="20" t="s">
        <v>56</v>
      </c>
      <c r="F31" s="44" t="s">
        <v>57</v>
      </c>
      <c r="G31" s="40">
        <v>329.804041614496</v>
      </c>
      <c r="H31" s="42"/>
    </row>
    <row r="32" spans="2:8" ht="12.75">
      <c r="B32" s="17" t="s">
        <v>17</v>
      </c>
      <c r="C32" s="18"/>
      <c r="D32" s="19"/>
      <c r="E32" s="20" t="s">
        <v>58</v>
      </c>
      <c r="F32" s="23" t="s">
        <v>59</v>
      </c>
      <c r="G32" s="24">
        <v>75.67779160312871</v>
      </c>
      <c r="H32" s="42"/>
    </row>
    <row r="33" spans="2:8" ht="12.75">
      <c r="B33" s="17"/>
      <c r="C33" s="18"/>
      <c r="D33" s="19"/>
      <c r="E33" s="20" t="s">
        <v>60</v>
      </c>
      <c r="F33" s="23" t="s">
        <v>61</v>
      </c>
      <c r="G33" s="24">
        <v>92.7838059969961</v>
      </c>
      <c r="H33" s="42"/>
    </row>
    <row r="34" spans="2:8" ht="12.75">
      <c r="B34" s="17"/>
      <c r="C34" s="18"/>
      <c r="D34" s="19"/>
      <c r="E34" s="20" t="s">
        <v>62</v>
      </c>
      <c r="F34" s="23" t="s">
        <v>63</v>
      </c>
      <c r="G34" s="24">
        <v>231.85669994974452</v>
      </c>
      <c r="H34" s="42"/>
    </row>
    <row r="35" spans="2:8" ht="12.75">
      <c r="B35" s="17"/>
      <c r="C35" s="18"/>
      <c r="D35" s="19"/>
      <c r="E35" s="20" t="s">
        <v>64</v>
      </c>
      <c r="F35" s="23" t="s">
        <v>65</v>
      </c>
      <c r="G35" s="24">
        <v>208.968397619807</v>
      </c>
      <c r="H35" s="42"/>
    </row>
    <row r="36" spans="2:8" ht="12.75">
      <c r="B36" s="17"/>
      <c r="C36" s="18"/>
      <c r="D36" s="19"/>
      <c r="E36" s="20" t="s">
        <v>66</v>
      </c>
      <c r="F36" s="23" t="s">
        <v>67</v>
      </c>
      <c r="G36" s="24">
        <v>21.213630221731</v>
      </c>
      <c r="H36" s="42"/>
    </row>
    <row r="37" spans="2:8" ht="12.75">
      <c r="B37" s="17"/>
      <c r="C37" s="18"/>
      <c r="D37" s="19"/>
      <c r="E37" s="20" t="s">
        <v>68</v>
      </c>
      <c r="F37" s="23" t="s">
        <v>69</v>
      </c>
      <c r="G37" s="24">
        <v>169.23599230106862</v>
      </c>
      <c r="H37" s="42"/>
    </row>
    <row r="38" spans="2:8" ht="12.75">
      <c r="B38" s="17"/>
      <c r="C38" s="18"/>
      <c r="D38" s="19"/>
      <c r="E38" s="20" t="s">
        <v>70</v>
      </c>
      <c r="F38" s="26" t="s">
        <v>71</v>
      </c>
      <c r="G38" s="43">
        <v>444.213888852118</v>
      </c>
      <c r="H38" s="42"/>
    </row>
    <row r="39" spans="2:7" ht="12.75">
      <c r="B39" s="17"/>
      <c r="C39" s="18"/>
      <c r="D39" s="28" t="s">
        <v>72</v>
      </c>
      <c r="E39" s="29"/>
      <c r="F39" s="30"/>
      <c r="G39" s="31">
        <f>SUM(G31:G38)</f>
        <v>1573.75424815909</v>
      </c>
    </row>
    <row r="40" spans="2:7" s="45" customFormat="1" ht="12.75">
      <c r="B40" s="32" t="s">
        <v>12</v>
      </c>
      <c r="C40" s="33" t="s">
        <v>73</v>
      </c>
      <c r="D40" s="46" t="s">
        <v>74</v>
      </c>
      <c r="E40" s="20" t="s">
        <v>75</v>
      </c>
      <c r="F40" s="23" t="s">
        <v>76</v>
      </c>
      <c r="G40" s="24">
        <v>201.897302709119</v>
      </c>
    </row>
    <row r="41" spans="2:7" s="45" customFormat="1" ht="12.75">
      <c r="B41" s="17" t="s">
        <v>17</v>
      </c>
      <c r="C41" s="18"/>
      <c r="D41" s="47"/>
      <c r="E41" s="20" t="s">
        <v>77</v>
      </c>
      <c r="F41" s="23" t="s">
        <v>78</v>
      </c>
      <c r="G41" s="24">
        <v>24.9734949539152</v>
      </c>
    </row>
    <row r="42" spans="2:7" s="45" customFormat="1" ht="12.75">
      <c r="B42" s="17"/>
      <c r="C42" s="18"/>
      <c r="D42" s="47"/>
      <c r="E42" s="20" t="s">
        <v>79</v>
      </c>
      <c r="F42" s="23" t="s">
        <v>80</v>
      </c>
      <c r="G42" s="24">
        <v>124.10781910967401</v>
      </c>
    </row>
    <row r="43" spans="2:7" s="45" customFormat="1" ht="12.75">
      <c r="B43" s="17"/>
      <c r="C43" s="18"/>
      <c r="D43" s="47"/>
      <c r="E43" s="20" t="s">
        <v>81</v>
      </c>
      <c r="F43" s="23" t="s">
        <v>82</v>
      </c>
      <c r="G43" s="24">
        <v>574.9353713843336</v>
      </c>
    </row>
    <row r="44" spans="2:7" ht="12.75">
      <c r="B44" s="17"/>
      <c r="C44" s="18"/>
      <c r="D44" s="28" t="s">
        <v>83</v>
      </c>
      <c r="E44" s="29"/>
      <c r="F44" s="30"/>
      <c r="G44" s="31">
        <f>SUM(G40:G43)</f>
        <v>925.9139881570418</v>
      </c>
    </row>
    <row r="45" spans="2:7" ht="12.75">
      <c r="B45" s="32" t="s">
        <v>12</v>
      </c>
      <c r="C45" s="33" t="s">
        <v>84</v>
      </c>
      <c r="D45" s="37" t="s">
        <v>85</v>
      </c>
      <c r="E45" s="20" t="s">
        <v>86</v>
      </c>
      <c r="F45" s="23" t="s">
        <v>87</v>
      </c>
      <c r="G45" s="24">
        <v>69.36999205678407</v>
      </c>
    </row>
    <row r="46" spans="2:7" ht="12.75">
      <c r="B46" s="17" t="s">
        <v>17</v>
      </c>
      <c r="C46" s="18"/>
      <c r="D46" s="19"/>
      <c r="E46" s="20" t="s">
        <v>88</v>
      </c>
      <c r="F46" s="23" t="s">
        <v>89</v>
      </c>
      <c r="G46" s="24">
        <v>158.32990003412644</v>
      </c>
    </row>
    <row r="47" spans="2:7" ht="12.75">
      <c r="B47" s="17"/>
      <c r="C47" s="18"/>
      <c r="D47" s="28" t="s">
        <v>90</v>
      </c>
      <c r="E47" s="29"/>
      <c r="F47" s="30"/>
      <c r="G47" s="31">
        <f>SUM(G45:G46)</f>
        <v>227.6998920909105</v>
      </c>
    </row>
    <row r="48" spans="2:7" ht="12.75">
      <c r="B48" s="32" t="s">
        <v>12</v>
      </c>
      <c r="C48" s="33" t="s">
        <v>91</v>
      </c>
      <c r="D48" s="37" t="s">
        <v>92</v>
      </c>
      <c r="E48" s="20" t="s">
        <v>86</v>
      </c>
      <c r="F48" s="23" t="s">
        <v>87</v>
      </c>
      <c r="G48" s="24">
        <v>356.97414179264086</v>
      </c>
    </row>
    <row r="49" spans="2:7" ht="12.75">
      <c r="B49" s="17" t="s">
        <v>17</v>
      </c>
      <c r="C49" s="18"/>
      <c r="D49" s="19"/>
      <c r="E49" s="20" t="s">
        <v>88</v>
      </c>
      <c r="F49" s="23" t="s">
        <v>89</v>
      </c>
      <c r="G49" s="24">
        <v>137.9831819790441</v>
      </c>
    </row>
    <row r="50" spans="2:7" ht="12.75">
      <c r="B50" s="17"/>
      <c r="C50" s="18"/>
      <c r="D50" s="19"/>
      <c r="E50" s="20" t="s">
        <v>93</v>
      </c>
      <c r="F50" s="23" t="s">
        <v>94</v>
      </c>
      <c r="G50" s="24">
        <v>7.73048093286315</v>
      </c>
    </row>
    <row r="51" spans="2:7" ht="12.75">
      <c r="B51" s="17"/>
      <c r="C51" s="18"/>
      <c r="D51" s="28" t="s">
        <v>95</v>
      </c>
      <c r="E51" s="29"/>
      <c r="F51" s="30"/>
      <c r="G51" s="31">
        <f>SUM(G48:G50)</f>
        <v>502.6878047045481</v>
      </c>
    </row>
    <row r="52" spans="2:7" ht="12.75">
      <c r="B52" s="32" t="s">
        <v>12</v>
      </c>
      <c r="C52" s="33" t="s">
        <v>96</v>
      </c>
      <c r="D52" s="37" t="s">
        <v>97</v>
      </c>
      <c r="E52" s="20" t="s">
        <v>98</v>
      </c>
      <c r="F52" s="23" t="s">
        <v>99</v>
      </c>
      <c r="G52" s="24">
        <v>295.611891598732</v>
      </c>
    </row>
    <row r="53" spans="2:7" ht="12.75">
      <c r="B53" s="17" t="s">
        <v>17</v>
      </c>
      <c r="C53" s="18"/>
      <c r="D53" s="19"/>
      <c r="E53" s="20" t="s">
        <v>100</v>
      </c>
      <c r="F53" s="23" t="s">
        <v>101</v>
      </c>
      <c r="G53" s="24">
        <v>12.784352237997199</v>
      </c>
    </row>
    <row r="54" spans="2:7" ht="12.75">
      <c r="B54" s="17"/>
      <c r="C54" s="18"/>
      <c r="D54" s="19"/>
      <c r="E54" s="20" t="s">
        <v>102</v>
      </c>
      <c r="F54" s="23" t="s">
        <v>103</v>
      </c>
      <c r="G54" s="24">
        <v>27.0333231178139</v>
      </c>
    </row>
    <row r="55" spans="2:7" ht="12.75">
      <c r="B55" s="17"/>
      <c r="C55" s="18"/>
      <c r="D55" s="28" t="s">
        <v>104</v>
      </c>
      <c r="E55" s="29"/>
      <c r="F55" s="30"/>
      <c r="G55" s="31">
        <f>SUM(G52:G54)</f>
        <v>335.4295669545431</v>
      </c>
    </row>
    <row r="56" spans="2:7" ht="12.75">
      <c r="B56" s="32" t="s">
        <v>105</v>
      </c>
      <c r="C56" s="33" t="s">
        <v>106</v>
      </c>
      <c r="D56" s="37" t="s">
        <v>107</v>
      </c>
      <c r="E56" s="38" t="s">
        <v>108</v>
      </c>
      <c r="F56" s="44" t="s">
        <v>109</v>
      </c>
      <c r="G56" s="40">
        <v>37.1734828310039</v>
      </c>
    </row>
    <row r="57" spans="2:7" ht="12.75">
      <c r="B57" s="17" t="s">
        <v>110</v>
      </c>
      <c r="C57" s="18"/>
      <c r="D57" s="19"/>
      <c r="E57" s="25" t="s">
        <v>111</v>
      </c>
      <c r="F57" s="48" t="s">
        <v>112</v>
      </c>
      <c r="G57" s="27">
        <v>207.601220168973</v>
      </c>
    </row>
    <row r="58" spans="2:7" ht="12.75">
      <c r="B58" s="17"/>
      <c r="C58" s="18"/>
      <c r="D58" s="28" t="s">
        <v>113</v>
      </c>
      <c r="E58" s="29"/>
      <c r="F58" s="30"/>
      <c r="G58" s="31">
        <f>SUM(G56:G57)</f>
        <v>244.77470299997688</v>
      </c>
    </row>
    <row r="59" spans="2:7" ht="12.75">
      <c r="B59" s="49"/>
      <c r="C59" s="33" t="s">
        <v>114</v>
      </c>
      <c r="D59" s="50" t="s">
        <v>115</v>
      </c>
      <c r="E59" s="51" t="s">
        <v>20</v>
      </c>
      <c r="F59" s="52" t="s">
        <v>21</v>
      </c>
      <c r="G59" s="53">
        <v>889.813633619264</v>
      </c>
    </row>
    <row r="60" spans="2:7" ht="12.75">
      <c r="B60" s="17"/>
      <c r="C60" s="18"/>
      <c r="D60" s="54"/>
      <c r="E60" s="55" t="s">
        <v>116</v>
      </c>
      <c r="F60" s="56" t="s">
        <v>117</v>
      </c>
      <c r="G60" s="57">
        <v>2314.36316502779</v>
      </c>
    </row>
    <row r="61" spans="2:7" ht="12.75">
      <c r="B61" s="17"/>
      <c r="C61" s="18"/>
      <c r="D61" s="54"/>
      <c r="E61" s="55" t="s">
        <v>118</v>
      </c>
      <c r="F61" s="56" t="s">
        <v>119</v>
      </c>
      <c r="G61" s="57">
        <v>5469.19826471594</v>
      </c>
    </row>
    <row r="62" spans="2:7" ht="12.75">
      <c r="B62" s="17"/>
      <c r="C62" s="18"/>
      <c r="D62" s="54"/>
      <c r="E62" s="55" t="s">
        <v>120</v>
      </c>
      <c r="F62" s="56" t="s">
        <v>121</v>
      </c>
      <c r="G62" s="57">
        <v>381.20061575525</v>
      </c>
    </row>
    <row r="63" spans="2:7" ht="12.75">
      <c r="B63" s="17"/>
      <c r="C63" s="18"/>
      <c r="D63" s="54"/>
      <c r="E63" s="55" t="s">
        <v>122</v>
      </c>
      <c r="F63" s="56" t="s">
        <v>123</v>
      </c>
      <c r="G63" s="57">
        <v>8.90108968323055</v>
      </c>
    </row>
    <row r="64" spans="2:7" ht="12.75">
      <c r="B64" s="17"/>
      <c r="C64" s="18"/>
      <c r="D64" s="54"/>
      <c r="E64" s="58" t="s">
        <v>30</v>
      </c>
      <c r="F64" s="59" t="s">
        <v>31</v>
      </c>
      <c r="G64" s="60">
        <v>1066.39459678941</v>
      </c>
    </row>
    <row r="65" spans="2:7" ht="12.75">
      <c r="B65" s="17"/>
      <c r="C65" s="18"/>
      <c r="D65" s="28" t="s">
        <v>124</v>
      </c>
      <c r="E65" s="29"/>
      <c r="F65" s="30"/>
      <c r="G65" s="31">
        <f>SUM(G59:G64)</f>
        <v>10129.871365590883</v>
      </c>
    </row>
    <row r="66" spans="2:7" ht="12.75">
      <c r="B66" s="32" t="s">
        <v>12</v>
      </c>
      <c r="C66" s="33" t="s">
        <v>125</v>
      </c>
      <c r="D66" s="61" t="s">
        <v>126</v>
      </c>
      <c r="E66" s="62" t="s">
        <v>127</v>
      </c>
      <c r="F66" s="63" t="s">
        <v>128</v>
      </c>
      <c r="G66" s="36">
        <v>1074.662144090936</v>
      </c>
    </row>
    <row r="67" spans="2:7" ht="12.75">
      <c r="B67" s="17" t="s">
        <v>17</v>
      </c>
      <c r="C67" s="18"/>
      <c r="D67" s="28" t="s">
        <v>129</v>
      </c>
      <c r="E67" s="29"/>
      <c r="F67" s="30"/>
      <c r="G67" s="31">
        <f>SUM(G66)</f>
        <v>1074.662144090936</v>
      </c>
    </row>
    <row r="68" spans="2:7" ht="12.75">
      <c r="B68" s="32" t="s">
        <v>12</v>
      </c>
      <c r="C68" s="33" t="s">
        <v>130</v>
      </c>
      <c r="D68" s="37" t="s">
        <v>131</v>
      </c>
      <c r="E68" s="37" t="s">
        <v>132</v>
      </c>
      <c r="F68" s="64" t="s">
        <v>133</v>
      </c>
      <c r="G68" s="36">
        <v>102.61001715909299</v>
      </c>
    </row>
    <row r="69" spans="2:7" ht="12.75">
      <c r="B69" s="17" t="s">
        <v>17</v>
      </c>
      <c r="C69" s="18"/>
      <c r="D69" s="28" t="s">
        <v>134</v>
      </c>
      <c r="E69" s="29"/>
      <c r="F69" s="30"/>
      <c r="G69" s="31">
        <f>SUM(G68)</f>
        <v>102.61001715909299</v>
      </c>
    </row>
    <row r="70" spans="2:7" ht="12.75">
      <c r="B70" s="32" t="s">
        <v>12</v>
      </c>
      <c r="C70" s="33" t="s">
        <v>135</v>
      </c>
      <c r="D70" s="54" t="s">
        <v>136</v>
      </c>
      <c r="E70" s="38" t="s">
        <v>137</v>
      </c>
      <c r="F70" s="39" t="s">
        <v>138</v>
      </c>
      <c r="G70" s="40">
        <v>763.957093244573</v>
      </c>
    </row>
    <row r="71" spans="2:7" ht="12.75">
      <c r="B71" s="17" t="s">
        <v>17</v>
      </c>
      <c r="C71" s="18"/>
      <c r="D71" s="54"/>
      <c r="E71" s="25" t="s">
        <v>139</v>
      </c>
      <c r="F71" s="26" t="s">
        <v>140</v>
      </c>
      <c r="G71" s="27">
        <v>1117.65834529806</v>
      </c>
    </row>
    <row r="72" spans="2:7" ht="12.75">
      <c r="B72" s="17"/>
      <c r="C72" s="18"/>
      <c r="D72" s="28" t="s">
        <v>141</v>
      </c>
      <c r="E72" s="29"/>
      <c r="F72" s="30"/>
      <c r="G72" s="31">
        <f>SUM(G70:G71)</f>
        <v>1881.615438542633</v>
      </c>
    </row>
    <row r="73" spans="2:7" ht="12.75">
      <c r="B73" s="32" t="s">
        <v>12</v>
      </c>
      <c r="C73" s="33" t="s">
        <v>142</v>
      </c>
      <c r="D73" s="37" t="s">
        <v>143</v>
      </c>
      <c r="E73" s="34" t="s">
        <v>144</v>
      </c>
      <c r="F73" s="35" t="s">
        <v>145</v>
      </c>
      <c r="G73" s="36">
        <v>310.4563471136365</v>
      </c>
    </row>
    <row r="74" spans="2:7" ht="12.75">
      <c r="B74" s="17" t="s">
        <v>17</v>
      </c>
      <c r="C74" s="18"/>
      <c r="D74" s="28" t="s">
        <v>146</v>
      </c>
      <c r="E74" s="29"/>
      <c r="F74" s="30"/>
      <c r="G74" s="31">
        <f>SUM(G73)</f>
        <v>310.4563471136365</v>
      </c>
    </row>
    <row r="75" spans="2:7" ht="12.75">
      <c r="B75" s="32" t="s">
        <v>12</v>
      </c>
      <c r="C75" s="33" t="s">
        <v>147</v>
      </c>
      <c r="D75" s="37" t="s">
        <v>148</v>
      </c>
      <c r="E75" s="20" t="s">
        <v>149</v>
      </c>
      <c r="F75" s="44" t="s">
        <v>150</v>
      </c>
      <c r="G75" s="40">
        <v>515.260810364041</v>
      </c>
    </row>
    <row r="76" spans="2:7" ht="12.75">
      <c r="B76" s="17" t="s">
        <v>17</v>
      </c>
      <c r="C76" s="18"/>
      <c r="D76" s="19"/>
      <c r="E76" s="20" t="s">
        <v>151</v>
      </c>
      <c r="F76" s="23" t="s">
        <v>152</v>
      </c>
      <c r="G76" s="24">
        <v>119.14294326765</v>
      </c>
    </row>
    <row r="77" spans="2:7" ht="12.75">
      <c r="B77" s="17"/>
      <c r="C77" s="18"/>
      <c r="D77" s="19"/>
      <c r="E77" s="20" t="s">
        <v>153</v>
      </c>
      <c r="F77" s="23" t="s">
        <v>154</v>
      </c>
      <c r="G77" s="24">
        <v>192.11429979869553</v>
      </c>
    </row>
    <row r="78" spans="2:7" ht="12.75">
      <c r="B78" s="17"/>
      <c r="C78" s="18"/>
      <c r="D78" s="19"/>
      <c r="E78" s="20" t="s">
        <v>155</v>
      </c>
      <c r="F78" s="23" t="s">
        <v>156</v>
      </c>
      <c r="G78" s="24">
        <v>57.27717131383494</v>
      </c>
    </row>
    <row r="79" spans="2:7" ht="12.75">
      <c r="B79" s="17"/>
      <c r="C79" s="18"/>
      <c r="D79" s="19"/>
      <c r="E79" s="20" t="s">
        <v>157</v>
      </c>
      <c r="F79" s="48" t="s">
        <v>158</v>
      </c>
      <c r="G79" s="27">
        <v>50.567183392119</v>
      </c>
    </row>
    <row r="80" spans="2:7" ht="12.75">
      <c r="B80" s="65"/>
      <c r="C80" s="66"/>
      <c r="D80" s="28" t="s">
        <v>159</v>
      </c>
      <c r="E80" s="29"/>
      <c r="F80" s="30"/>
      <c r="G80" s="31">
        <f>SUM(G75:G79)</f>
        <v>934.3624081363405</v>
      </c>
    </row>
    <row r="81" spans="2:7" ht="12.75">
      <c r="B81" s="32" t="s">
        <v>12</v>
      </c>
      <c r="C81" s="33" t="s">
        <v>160</v>
      </c>
      <c r="D81" s="37" t="s">
        <v>161</v>
      </c>
      <c r="E81" s="67" t="s">
        <v>162</v>
      </c>
      <c r="F81" s="68" t="s">
        <v>163</v>
      </c>
      <c r="G81" s="69">
        <v>7.582091697229759</v>
      </c>
    </row>
    <row r="82" spans="2:7" ht="12.75">
      <c r="B82" s="17" t="s">
        <v>17</v>
      </c>
      <c r="C82" s="18"/>
      <c r="D82" s="19"/>
      <c r="E82" s="20" t="s">
        <v>164</v>
      </c>
      <c r="F82" s="23" t="s">
        <v>165</v>
      </c>
      <c r="G82" s="24">
        <v>237.98763092824998</v>
      </c>
    </row>
    <row r="83" spans="2:7" ht="12.75">
      <c r="B83" s="17"/>
      <c r="C83" s="18"/>
      <c r="D83" s="19"/>
      <c r="E83" s="25" t="s">
        <v>166</v>
      </c>
      <c r="F83" s="48" t="s">
        <v>167</v>
      </c>
      <c r="G83" s="27">
        <v>7.2274303972408</v>
      </c>
    </row>
    <row r="84" spans="2:7" ht="12.75">
      <c r="B84" s="17"/>
      <c r="C84" s="18"/>
      <c r="D84" s="28" t="s">
        <v>168</v>
      </c>
      <c r="E84" s="29"/>
      <c r="F84" s="30"/>
      <c r="G84" s="31">
        <f>SUM(G81:G83)</f>
        <v>252.79715302272055</v>
      </c>
    </row>
    <row r="85" spans="2:7" ht="12.75">
      <c r="B85" s="32" t="s">
        <v>12</v>
      </c>
      <c r="C85" s="33" t="s">
        <v>169</v>
      </c>
      <c r="D85" s="37" t="s">
        <v>170</v>
      </c>
      <c r="E85" s="38" t="s">
        <v>171</v>
      </c>
      <c r="F85" s="70" t="s">
        <v>172</v>
      </c>
      <c r="G85" s="69">
        <v>25.4431312967205</v>
      </c>
    </row>
    <row r="86" spans="2:7" ht="12.75">
      <c r="B86" s="17" t="s">
        <v>17</v>
      </c>
      <c r="C86" s="18"/>
      <c r="D86" s="19"/>
      <c r="E86" s="25" t="s">
        <v>173</v>
      </c>
      <c r="F86" s="26" t="s">
        <v>174</v>
      </c>
      <c r="G86" s="27">
        <v>102.192839907815</v>
      </c>
    </row>
    <row r="87" spans="2:7" ht="12.75">
      <c r="B87" s="17"/>
      <c r="C87" s="18"/>
      <c r="D87" s="28" t="s">
        <v>175</v>
      </c>
      <c r="E87" s="29"/>
      <c r="F87" s="30"/>
      <c r="G87" s="31">
        <f>SUM(G85:G86)</f>
        <v>127.63597120453551</v>
      </c>
    </row>
    <row r="88" spans="2:7" s="45" customFormat="1" ht="12.75">
      <c r="B88" s="32" t="s">
        <v>105</v>
      </c>
      <c r="C88" s="33" t="s">
        <v>176</v>
      </c>
      <c r="D88" s="46" t="s">
        <v>177</v>
      </c>
      <c r="E88" s="71" t="s">
        <v>178</v>
      </c>
      <c r="F88" s="72" t="s">
        <v>179</v>
      </c>
      <c r="G88" s="69">
        <v>123.37334464938009</v>
      </c>
    </row>
    <row r="89" spans="2:7" s="45" customFormat="1" ht="12.75">
      <c r="B89" s="17" t="s">
        <v>110</v>
      </c>
      <c r="C89" s="18"/>
      <c r="D89" s="47"/>
      <c r="E89" s="73" t="s">
        <v>180</v>
      </c>
      <c r="F89" s="74" t="s">
        <v>181</v>
      </c>
      <c r="G89" s="24">
        <v>356.88403333774335</v>
      </c>
    </row>
    <row r="90" spans="2:7" s="45" customFormat="1" ht="12.75">
      <c r="B90" s="17"/>
      <c r="C90" s="18"/>
      <c r="D90" s="47"/>
      <c r="E90" s="73" t="s">
        <v>182</v>
      </c>
      <c r="F90" s="75" t="s">
        <v>183</v>
      </c>
      <c r="G90" s="24">
        <v>72.95549720758501</v>
      </c>
    </row>
    <row r="91" spans="2:7" s="45" customFormat="1" ht="12.75">
      <c r="B91" s="17"/>
      <c r="C91" s="18"/>
      <c r="D91" s="47"/>
      <c r="E91" s="73" t="s">
        <v>184</v>
      </c>
      <c r="F91" s="75" t="s">
        <v>185</v>
      </c>
      <c r="G91" s="24">
        <v>259.09942023238546</v>
      </c>
    </row>
    <row r="92" spans="2:7" s="45" customFormat="1" ht="12.75">
      <c r="B92" s="17"/>
      <c r="C92" s="18"/>
      <c r="D92" s="47"/>
      <c r="E92" s="73" t="s">
        <v>186</v>
      </c>
      <c r="F92" s="75" t="s">
        <v>187</v>
      </c>
      <c r="G92" s="24">
        <v>34.06017943273</v>
      </c>
    </row>
    <row r="93" spans="2:7" s="45" customFormat="1" ht="12.75">
      <c r="B93" s="17"/>
      <c r="C93" s="18"/>
      <c r="D93" s="47"/>
      <c r="E93" s="73" t="s">
        <v>188</v>
      </c>
      <c r="F93" s="75" t="s">
        <v>189</v>
      </c>
      <c r="G93" s="24">
        <v>506.9523441696525</v>
      </c>
    </row>
    <row r="94" spans="2:7" s="45" customFormat="1" ht="12.75">
      <c r="B94" s="17"/>
      <c r="C94" s="18"/>
      <c r="D94" s="47"/>
      <c r="E94" s="73" t="s">
        <v>127</v>
      </c>
      <c r="F94" s="74" t="s">
        <v>128</v>
      </c>
      <c r="G94" s="24">
        <v>179.23774580470166</v>
      </c>
    </row>
    <row r="95" spans="2:7" s="45" customFormat="1" ht="12.75">
      <c r="B95" s="17"/>
      <c r="C95" s="18"/>
      <c r="D95" s="47"/>
      <c r="E95" s="76" t="s">
        <v>190</v>
      </c>
      <c r="F95" s="77" t="s">
        <v>191</v>
      </c>
      <c r="G95" s="27">
        <v>708.801643520987</v>
      </c>
    </row>
    <row r="96" spans="2:7" ht="12.75">
      <c r="B96" s="17"/>
      <c r="C96" s="18"/>
      <c r="D96" s="28" t="s">
        <v>192</v>
      </c>
      <c r="E96" s="29"/>
      <c r="F96" s="30"/>
      <c r="G96" s="31">
        <f>SUM(G88:G95)</f>
        <v>2241.364208355165</v>
      </c>
    </row>
    <row r="97" spans="2:7" ht="12.75">
      <c r="B97" s="32" t="s">
        <v>105</v>
      </c>
      <c r="C97" s="33" t="s">
        <v>193</v>
      </c>
      <c r="D97" s="37" t="s">
        <v>194</v>
      </c>
      <c r="E97" s="37" t="s">
        <v>195</v>
      </c>
      <c r="F97" s="35" t="s">
        <v>196</v>
      </c>
      <c r="G97" s="36">
        <v>101.83010934090638</v>
      </c>
    </row>
    <row r="98" spans="2:7" ht="12.75">
      <c r="B98" s="17" t="s">
        <v>110</v>
      </c>
      <c r="C98" s="18"/>
      <c r="D98" s="28" t="s">
        <v>197</v>
      </c>
      <c r="E98" s="29"/>
      <c r="F98" s="30"/>
      <c r="G98" s="31">
        <f>SUM(G97)</f>
        <v>101.83010934090638</v>
      </c>
    </row>
    <row r="99" spans="2:8" ht="12.75">
      <c r="B99" s="32" t="s">
        <v>105</v>
      </c>
      <c r="C99" s="33" t="s">
        <v>198</v>
      </c>
      <c r="D99" s="37" t="s">
        <v>199</v>
      </c>
      <c r="E99" s="38" t="s">
        <v>200</v>
      </c>
      <c r="F99" s="44" t="s">
        <v>201</v>
      </c>
      <c r="G99" s="40">
        <v>5515.293273024271</v>
      </c>
      <c r="H99" s="42"/>
    </row>
    <row r="100" spans="2:8" ht="12.75">
      <c r="B100" s="17" t="s">
        <v>110</v>
      </c>
      <c r="C100" s="18"/>
      <c r="D100" s="19"/>
      <c r="E100" s="20" t="s">
        <v>202</v>
      </c>
      <c r="F100" s="23" t="s">
        <v>203</v>
      </c>
      <c r="G100" s="24">
        <v>1232.4340224753118</v>
      </c>
      <c r="H100" s="42"/>
    </row>
    <row r="101" spans="2:8" ht="12.75">
      <c r="B101" s="17"/>
      <c r="C101" s="18"/>
      <c r="D101" s="19"/>
      <c r="E101" s="20" t="s">
        <v>204</v>
      </c>
      <c r="F101" s="23" t="s">
        <v>205</v>
      </c>
      <c r="G101" s="24">
        <v>2054.0780237711724</v>
      </c>
      <c r="H101" s="42"/>
    </row>
    <row r="102" spans="2:8" ht="12.75">
      <c r="B102" s="17"/>
      <c r="C102" s="18"/>
      <c r="D102" s="19"/>
      <c r="E102" s="20" t="s">
        <v>206</v>
      </c>
      <c r="F102" s="23" t="s">
        <v>207</v>
      </c>
      <c r="G102" s="24">
        <v>1186.6640787717743</v>
      </c>
      <c r="H102" s="42"/>
    </row>
    <row r="103" spans="2:8" ht="12.75">
      <c r="B103" s="17"/>
      <c r="C103" s="18"/>
      <c r="D103" s="19"/>
      <c r="E103" s="20" t="s">
        <v>208</v>
      </c>
      <c r="F103" s="23" t="s">
        <v>209</v>
      </c>
      <c r="G103" s="24">
        <v>256.14690702106867</v>
      </c>
      <c r="H103" s="42"/>
    </row>
    <row r="104" spans="2:8" ht="12.75">
      <c r="B104" s="17"/>
      <c r="C104" s="18"/>
      <c r="D104" s="19"/>
      <c r="E104" s="20" t="s">
        <v>210</v>
      </c>
      <c r="F104" s="23" t="s">
        <v>211</v>
      </c>
      <c r="G104" s="24">
        <v>4330.9193325108145</v>
      </c>
      <c r="H104" s="42"/>
    </row>
    <row r="105" spans="2:8" ht="12.75">
      <c r="B105" s="17"/>
      <c r="C105" s="18"/>
      <c r="D105" s="19"/>
      <c r="E105" s="25" t="s">
        <v>212</v>
      </c>
      <c r="F105" s="48" t="s">
        <v>213</v>
      </c>
      <c r="G105" s="27">
        <v>4360.0315145454515</v>
      </c>
      <c r="H105" s="42"/>
    </row>
    <row r="106" spans="2:7" ht="12.75">
      <c r="B106" s="17"/>
      <c r="C106" s="18"/>
      <c r="D106" s="28" t="s">
        <v>214</v>
      </c>
      <c r="E106" s="29"/>
      <c r="F106" s="30"/>
      <c r="G106" s="31">
        <f>SUM(G99:G105)</f>
        <v>18935.567152119864</v>
      </c>
    </row>
    <row r="107" spans="2:7" ht="12.75">
      <c r="B107" s="32" t="s">
        <v>105</v>
      </c>
      <c r="C107" s="33" t="s">
        <v>215</v>
      </c>
      <c r="D107" s="37" t="s">
        <v>216</v>
      </c>
      <c r="E107" s="38" t="s">
        <v>60</v>
      </c>
      <c r="F107" s="44" t="s">
        <v>61</v>
      </c>
      <c r="G107" s="40">
        <v>438.806562456699</v>
      </c>
    </row>
    <row r="108" spans="2:7" ht="12.75">
      <c r="B108" s="17" t="s">
        <v>110</v>
      </c>
      <c r="C108" s="18"/>
      <c r="D108" s="19"/>
      <c r="E108" s="20" t="s">
        <v>217</v>
      </c>
      <c r="F108" s="23" t="s">
        <v>218</v>
      </c>
      <c r="G108" s="24">
        <v>463.40838442253954</v>
      </c>
    </row>
    <row r="109" spans="2:7" ht="12.75">
      <c r="B109" s="17"/>
      <c r="C109" s="18"/>
      <c r="D109" s="19"/>
      <c r="E109" s="20" t="s">
        <v>180</v>
      </c>
      <c r="F109" s="23" t="s">
        <v>181</v>
      </c>
      <c r="G109" s="24">
        <v>57.1458721906682</v>
      </c>
    </row>
    <row r="110" spans="2:7" ht="12.75">
      <c r="B110" s="17"/>
      <c r="C110" s="18"/>
      <c r="D110" s="19"/>
      <c r="E110" s="25" t="s">
        <v>127</v>
      </c>
      <c r="F110" s="48" t="s">
        <v>128</v>
      </c>
      <c r="G110" s="27">
        <v>288.26139508919397</v>
      </c>
    </row>
    <row r="111" spans="2:7" ht="12.75">
      <c r="B111" s="17"/>
      <c r="C111" s="18"/>
      <c r="D111" s="28" t="s">
        <v>219</v>
      </c>
      <c r="E111" s="29"/>
      <c r="F111" s="30"/>
      <c r="G111" s="31">
        <f>SUM(G107:G110)</f>
        <v>1247.6222141591008</v>
      </c>
    </row>
    <row r="112" spans="2:7" ht="12.75">
      <c r="B112" s="32" t="s">
        <v>12</v>
      </c>
      <c r="C112" s="33" t="s">
        <v>220</v>
      </c>
      <c r="D112" s="37" t="s">
        <v>221</v>
      </c>
      <c r="E112" s="38" t="s">
        <v>222</v>
      </c>
      <c r="F112" s="78" t="s">
        <v>223</v>
      </c>
      <c r="G112" s="40">
        <v>27.55777305755528</v>
      </c>
    </row>
    <row r="113" spans="2:7" ht="12.75">
      <c r="B113" s="17" t="s">
        <v>17</v>
      </c>
      <c r="C113" s="18"/>
      <c r="D113" s="19"/>
      <c r="E113" s="20" t="s">
        <v>224</v>
      </c>
      <c r="F113" s="23" t="s">
        <v>225</v>
      </c>
      <c r="G113" s="24">
        <v>9.02053316399775</v>
      </c>
    </row>
    <row r="114" spans="2:7" ht="12.75">
      <c r="B114" s="17"/>
      <c r="C114" s="18"/>
      <c r="D114" s="19"/>
      <c r="E114" s="25" t="s">
        <v>226</v>
      </c>
      <c r="F114" s="26" t="s">
        <v>227</v>
      </c>
      <c r="G114" s="27">
        <v>324.316115301166</v>
      </c>
    </row>
    <row r="115" spans="2:7" ht="12.75">
      <c r="B115" s="17"/>
      <c r="C115" s="18"/>
      <c r="D115" s="28" t="s">
        <v>228</v>
      </c>
      <c r="E115" s="29"/>
      <c r="F115" s="30"/>
      <c r="G115" s="31">
        <f>SUM(G112:G114)</f>
        <v>360.894421522719</v>
      </c>
    </row>
    <row r="116" spans="2:7" ht="14.25">
      <c r="B116" s="32" t="s">
        <v>12</v>
      </c>
      <c r="C116" s="33" t="s">
        <v>229</v>
      </c>
      <c r="D116" s="19" t="s">
        <v>230</v>
      </c>
      <c r="E116" s="79" t="s">
        <v>231</v>
      </c>
      <c r="F116" s="80" t="s">
        <v>232</v>
      </c>
      <c r="G116" s="81">
        <v>378.208319557933</v>
      </c>
    </row>
    <row r="117" spans="2:7" ht="14.25">
      <c r="B117" s="17" t="s">
        <v>17</v>
      </c>
      <c r="C117" s="18"/>
      <c r="D117" s="19"/>
      <c r="E117" s="79" t="s">
        <v>233</v>
      </c>
      <c r="F117" s="80" t="s">
        <v>234</v>
      </c>
      <c r="G117" s="81">
        <v>214.12118220467502</v>
      </c>
    </row>
    <row r="118" spans="2:7" ht="14.25">
      <c r="B118" s="17"/>
      <c r="C118" s="18"/>
      <c r="D118" s="19"/>
      <c r="E118" s="79" t="s">
        <v>235</v>
      </c>
      <c r="F118" s="80" t="s">
        <v>236</v>
      </c>
      <c r="G118" s="81">
        <v>3344.83516370024</v>
      </c>
    </row>
    <row r="119" spans="2:7" ht="14.25">
      <c r="B119" s="17"/>
      <c r="C119" s="18"/>
      <c r="D119" s="19"/>
      <c r="E119" s="79" t="s">
        <v>237</v>
      </c>
      <c r="F119" s="80" t="s">
        <v>238</v>
      </c>
      <c r="G119" s="81">
        <v>342.216978906884</v>
      </c>
    </row>
    <row r="120" spans="2:7" ht="14.25">
      <c r="B120" s="17"/>
      <c r="C120" s="18"/>
      <c r="D120" s="19"/>
      <c r="E120" s="79" t="s">
        <v>239</v>
      </c>
      <c r="F120" s="80" t="s">
        <v>240</v>
      </c>
      <c r="G120" s="81">
        <v>1089.26834038033</v>
      </c>
    </row>
    <row r="121" spans="2:7" ht="14.25">
      <c r="B121" s="17"/>
      <c r="C121" s="18"/>
      <c r="D121" s="19"/>
      <c r="E121" s="79" t="s">
        <v>241</v>
      </c>
      <c r="F121" s="80" t="s">
        <v>242</v>
      </c>
      <c r="G121" s="81">
        <v>2366.7607813321</v>
      </c>
    </row>
    <row r="122" spans="2:7" ht="14.25">
      <c r="B122" s="17"/>
      <c r="C122" s="18"/>
      <c r="D122" s="19"/>
      <c r="E122" s="79" t="s">
        <v>243</v>
      </c>
      <c r="F122" s="80" t="s">
        <v>244</v>
      </c>
      <c r="G122" s="81">
        <v>615.2013446792439</v>
      </c>
    </row>
    <row r="123" spans="2:7" ht="14.25">
      <c r="B123" s="17"/>
      <c r="C123" s="18"/>
      <c r="D123" s="19"/>
      <c r="E123" s="79" t="s">
        <v>245</v>
      </c>
      <c r="F123" s="80" t="s">
        <v>246</v>
      </c>
      <c r="G123" s="81">
        <v>1455.0396790497</v>
      </c>
    </row>
    <row r="124" spans="2:7" ht="14.25">
      <c r="B124" s="17"/>
      <c r="C124" s="18"/>
      <c r="D124" s="19"/>
      <c r="E124" s="79" t="s">
        <v>247</v>
      </c>
      <c r="F124" s="80" t="s">
        <v>248</v>
      </c>
      <c r="G124" s="81">
        <v>225.216963587841</v>
      </c>
    </row>
    <row r="125" spans="2:7" ht="14.25">
      <c r="B125" s="17"/>
      <c r="C125" s="18"/>
      <c r="D125" s="19"/>
      <c r="E125" s="79" t="s">
        <v>249</v>
      </c>
      <c r="F125" s="80" t="s">
        <v>250</v>
      </c>
      <c r="G125" s="81">
        <v>1823.09247049726</v>
      </c>
    </row>
    <row r="126" spans="2:7" ht="14.25">
      <c r="B126" s="17"/>
      <c r="C126" s="18"/>
      <c r="D126" s="19"/>
      <c r="E126" s="79" t="s">
        <v>251</v>
      </c>
      <c r="F126" s="80">
        <v>103079</v>
      </c>
      <c r="G126" s="81">
        <v>1.61149562654408</v>
      </c>
    </row>
    <row r="127" spans="2:7" ht="12.75">
      <c r="B127" s="17"/>
      <c r="C127" s="18"/>
      <c r="D127" s="28" t="s">
        <v>252</v>
      </c>
      <c r="E127" s="29"/>
      <c r="F127" s="30"/>
      <c r="G127" s="31">
        <f>SUM(G116:G126)</f>
        <v>11855.572719522754</v>
      </c>
    </row>
    <row r="128" spans="2:7" ht="12.75">
      <c r="B128" s="32" t="s">
        <v>105</v>
      </c>
      <c r="C128" s="33" t="s">
        <v>253</v>
      </c>
      <c r="D128" s="37" t="s">
        <v>254</v>
      </c>
      <c r="E128" s="37" t="s">
        <v>255</v>
      </c>
      <c r="F128" s="63" t="s">
        <v>256</v>
      </c>
      <c r="G128" s="36">
        <v>483.4909388409122</v>
      </c>
    </row>
    <row r="129" spans="2:7" ht="12.75">
      <c r="B129" s="17" t="s">
        <v>110</v>
      </c>
      <c r="C129" s="18"/>
      <c r="D129" s="28" t="s">
        <v>257</v>
      </c>
      <c r="E129" s="29"/>
      <c r="F129" s="30"/>
      <c r="G129" s="31">
        <f>SUM(G128)</f>
        <v>483.4909388409122</v>
      </c>
    </row>
    <row r="130" spans="2:8" ht="12.75">
      <c r="B130" s="32" t="s">
        <v>12</v>
      </c>
      <c r="C130" s="33" t="s">
        <v>258</v>
      </c>
      <c r="D130" s="37" t="s">
        <v>259</v>
      </c>
      <c r="E130" s="38" t="s">
        <v>260</v>
      </c>
      <c r="F130" s="39" t="s">
        <v>261</v>
      </c>
      <c r="G130" s="40">
        <v>5621.117160573765</v>
      </c>
      <c r="H130" s="82"/>
    </row>
    <row r="131" spans="2:8" ht="12.75">
      <c r="B131" s="17" t="s">
        <v>17</v>
      </c>
      <c r="C131" s="18"/>
      <c r="D131" s="19"/>
      <c r="E131" s="20" t="s">
        <v>262</v>
      </c>
      <c r="F131" s="21" t="s">
        <v>263</v>
      </c>
      <c r="G131" s="24">
        <v>1045.01612459537</v>
      </c>
      <c r="H131" s="82"/>
    </row>
    <row r="132" spans="2:8" ht="12.75">
      <c r="B132" s="17"/>
      <c r="C132" s="18"/>
      <c r="D132" s="19"/>
      <c r="E132" s="20" t="s">
        <v>264</v>
      </c>
      <c r="F132" s="21" t="s">
        <v>265</v>
      </c>
      <c r="G132" s="24">
        <v>1499.9032616151003</v>
      </c>
      <c r="H132" s="42"/>
    </row>
    <row r="133" spans="2:8" ht="12.75">
      <c r="B133" s="17"/>
      <c r="C133" s="18"/>
      <c r="D133" s="19"/>
      <c r="E133" s="20" t="s">
        <v>266</v>
      </c>
      <c r="F133" s="21" t="s">
        <v>267</v>
      </c>
      <c r="G133" s="24">
        <v>1894.061912946054</v>
      </c>
      <c r="H133" s="42"/>
    </row>
    <row r="134" spans="2:8" ht="12.75">
      <c r="B134" s="17"/>
      <c r="C134" s="18"/>
      <c r="D134" s="19"/>
      <c r="E134" s="20" t="s">
        <v>268</v>
      </c>
      <c r="F134" s="21" t="s">
        <v>269</v>
      </c>
      <c r="G134" s="24">
        <v>718.3784543961059</v>
      </c>
      <c r="H134" s="42"/>
    </row>
    <row r="135" spans="2:8" ht="12.75">
      <c r="B135" s="17"/>
      <c r="C135" s="18"/>
      <c r="D135" s="19"/>
      <c r="E135" s="25" t="s">
        <v>270</v>
      </c>
      <c r="F135" s="26" t="s">
        <v>271</v>
      </c>
      <c r="G135" s="27">
        <v>4340.507774128126</v>
      </c>
      <c r="H135" s="42"/>
    </row>
    <row r="136" spans="2:8" ht="12.75">
      <c r="B136" s="17"/>
      <c r="C136" s="18"/>
      <c r="D136" s="28" t="s">
        <v>272</v>
      </c>
      <c r="E136" s="29"/>
      <c r="F136" s="30"/>
      <c r="G136" s="31">
        <f>SUM(G130:G135)</f>
        <v>15118.98468825452</v>
      </c>
      <c r="H136" s="82"/>
    </row>
    <row r="137" spans="2:7" ht="12.75">
      <c r="B137" s="32" t="s">
        <v>105</v>
      </c>
      <c r="C137" s="33" t="s">
        <v>273</v>
      </c>
      <c r="D137" s="37" t="s">
        <v>274</v>
      </c>
      <c r="E137" s="38" t="s">
        <v>275</v>
      </c>
      <c r="F137" s="39" t="s">
        <v>276</v>
      </c>
      <c r="G137" s="40">
        <v>70.7019692654238</v>
      </c>
    </row>
    <row r="138" spans="2:7" ht="12.75">
      <c r="B138" s="17" t="s">
        <v>110</v>
      </c>
      <c r="C138" s="18"/>
      <c r="D138" s="19"/>
      <c r="E138" s="20" t="s">
        <v>231</v>
      </c>
      <c r="F138" s="83" t="s">
        <v>232</v>
      </c>
      <c r="G138" s="24">
        <v>87.70980432742162</v>
      </c>
    </row>
    <row r="139" spans="2:7" ht="12.75">
      <c r="B139" s="17"/>
      <c r="C139" s="18"/>
      <c r="D139" s="19"/>
      <c r="E139" s="20" t="s">
        <v>277</v>
      </c>
      <c r="F139" s="84" t="s">
        <v>278</v>
      </c>
      <c r="G139" s="24">
        <v>136.668606748003</v>
      </c>
    </row>
    <row r="140" spans="2:7" ht="12.75">
      <c r="B140" s="17"/>
      <c r="C140" s="18"/>
      <c r="D140" s="19"/>
      <c r="E140" s="20" t="s">
        <v>279</v>
      </c>
      <c r="F140" s="23" t="s">
        <v>280</v>
      </c>
      <c r="G140" s="24">
        <v>182.25494403240202</v>
      </c>
    </row>
    <row r="141" spans="2:7" ht="12.75">
      <c r="B141" s="17"/>
      <c r="C141" s="18"/>
      <c r="D141" s="19"/>
      <c r="E141" s="20" t="s">
        <v>224</v>
      </c>
      <c r="F141" s="23" t="s">
        <v>225</v>
      </c>
      <c r="G141" s="24">
        <v>17.459828275219053</v>
      </c>
    </row>
    <row r="142" spans="2:7" ht="12.75">
      <c r="B142" s="17"/>
      <c r="C142" s="18"/>
      <c r="D142" s="19"/>
      <c r="E142" s="20" t="s">
        <v>281</v>
      </c>
      <c r="F142" s="21" t="s">
        <v>282</v>
      </c>
      <c r="G142" s="24">
        <v>355.1744291403</v>
      </c>
    </row>
    <row r="143" spans="2:7" ht="12.75">
      <c r="B143" s="17"/>
      <c r="C143" s="18"/>
      <c r="D143" s="19"/>
      <c r="E143" s="20" t="s">
        <v>255</v>
      </c>
      <c r="F143" s="23" t="s">
        <v>256</v>
      </c>
      <c r="G143" s="24">
        <v>299.18588449910453</v>
      </c>
    </row>
    <row r="144" spans="2:7" ht="12.75">
      <c r="B144" s="17"/>
      <c r="C144" s="18"/>
      <c r="D144" s="19"/>
      <c r="E144" s="20" t="s">
        <v>283</v>
      </c>
      <c r="F144" s="21" t="s">
        <v>284</v>
      </c>
      <c r="G144" s="24">
        <v>64.57064662759316</v>
      </c>
    </row>
    <row r="145" spans="2:7" ht="12.75">
      <c r="B145" s="17"/>
      <c r="C145" s="18"/>
      <c r="D145" s="19"/>
      <c r="E145" s="20" t="s">
        <v>285</v>
      </c>
      <c r="F145" s="21" t="s">
        <v>286</v>
      </c>
      <c r="G145" s="24">
        <v>158.876230983231</v>
      </c>
    </row>
    <row r="146" spans="2:7" ht="12.75">
      <c r="B146" s="17"/>
      <c r="C146" s="18"/>
      <c r="D146" s="19"/>
      <c r="E146" s="20" t="s">
        <v>287</v>
      </c>
      <c r="F146" s="21" t="s">
        <v>288</v>
      </c>
      <c r="G146" s="24">
        <v>21.8412807931611</v>
      </c>
    </row>
    <row r="147" spans="2:7" ht="12.75">
      <c r="B147" s="17"/>
      <c r="C147" s="18"/>
      <c r="D147" s="19"/>
      <c r="E147" s="20" t="s">
        <v>289</v>
      </c>
      <c r="F147" s="21" t="s">
        <v>290</v>
      </c>
      <c r="G147" s="24">
        <v>7.7573602234575505</v>
      </c>
    </row>
    <row r="148" spans="2:7" ht="12.75">
      <c r="B148" s="17"/>
      <c r="C148" s="18"/>
      <c r="D148" s="19"/>
      <c r="E148" s="20" t="s">
        <v>291</v>
      </c>
      <c r="F148" s="83" t="s">
        <v>292</v>
      </c>
      <c r="G148" s="24">
        <v>209.283372484728</v>
      </c>
    </row>
    <row r="149" spans="2:7" ht="12.75">
      <c r="B149" s="17"/>
      <c r="C149" s="18"/>
      <c r="D149" s="19"/>
      <c r="E149" s="20" t="s">
        <v>243</v>
      </c>
      <c r="F149" s="23" t="s">
        <v>244</v>
      </c>
      <c r="G149" s="24">
        <v>421.66787212191997</v>
      </c>
    </row>
    <row r="150" spans="2:7" ht="12.75">
      <c r="B150" s="17"/>
      <c r="C150" s="18"/>
      <c r="D150" s="19"/>
      <c r="E150" s="20" t="s">
        <v>249</v>
      </c>
      <c r="F150" s="23" t="s">
        <v>250</v>
      </c>
      <c r="G150" s="24">
        <v>84.46887906117041</v>
      </c>
    </row>
    <row r="151" spans="2:7" ht="12.75">
      <c r="B151" s="17"/>
      <c r="C151" s="18"/>
      <c r="D151" s="19"/>
      <c r="E151" s="20" t="s">
        <v>293</v>
      </c>
      <c r="F151" s="21" t="s">
        <v>294</v>
      </c>
      <c r="G151" s="24">
        <v>204.1284312567</v>
      </c>
    </row>
    <row r="152" spans="2:7" ht="12.75">
      <c r="B152" s="17"/>
      <c r="C152" s="18"/>
      <c r="D152" s="19"/>
      <c r="E152" s="25" t="s">
        <v>295</v>
      </c>
      <c r="F152" s="26" t="s">
        <v>296</v>
      </c>
      <c r="G152" s="27">
        <v>341.668618501128</v>
      </c>
    </row>
    <row r="153" spans="2:7" ht="12.75">
      <c r="B153" s="65"/>
      <c r="C153" s="66"/>
      <c r="D153" s="28" t="s">
        <v>297</v>
      </c>
      <c r="E153" s="85"/>
      <c r="F153" s="30"/>
      <c r="G153" s="31">
        <f>SUM(G137:G152)</f>
        <v>2663.418158340963</v>
      </c>
    </row>
    <row r="154" spans="2:7" ht="12.75">
      <c r="B154" s="32" t="s">
        <v>105</v>
      </c>
      <c r="C154" s="33" t="s">
        <v>298</v>
      </c>
      <c r="D154" s="34" t="s">
        <v>299</v>
      </c>
      <c r="E154" s="86" t="s">
        <v>300</v>
      </c>
      <c r="F154" s="39" t="s">
        <v>301</v>
      </c>
      <c r="G154" s="87">
        <v>9161.319336050232</v>
      </c>
    </row>
    <row r="155" spans="2:7" ht="12.75">
      <c r="B155" s="17" t="s">
        <v>110</v>
      </c>
      <c r="C155" s="18"/>
      <c r="D155" s="19"/>
      <c r="E155" s="88" t="s">
        <v>302</v>
      </c>
      <c r="F155" s="21" t="s">
        <v>303</v>
      </c>
      <c r="G155" s="89">
        <v>4180.392951904532</v>
      </c>
    </row>
    <row r="156" spans="2:7" ht="12.75">
      <c r="B156" s="17"/>
      <c r="C156" s="18"/>
      <c r="D156" s="19"/>
      <c r="E156" s="88" t="s">
        <v>304</v>
      </c>
      <c r="F156" s="21" t="s">
        <v>305</v>
      </c>
      <c r="G156" s="89">
        <v>999.8981515430739</v>
      </c>
    </row>
    <row r="157" spans="2:7" ht="12.75">
      <c r="B157" s="17"/>
      <c r="C157" s="18"/>
      <c r="D157" s="19"/>
      <c r="E157" s="88" t="s">
        <v>306</v>
      </c>
      <c r="F157" s="21" t="s">
        <v>307</v>
      </c>
      <c r="G157" s="89">
        <v>1747.43439567559</v>
      </c>
    </row>
    <row r="158" spans="2:7" ht="12.75">
      <c r="B158" s="17"/>
      <c r="C158" s="18"/>
      <c r="D158" s="19"/>
      <c r="E158" s="88" t="s">
        <v>308</v>
      </c>
      <c r="F158" s="21" t="s">
        <v>309</v>
      </c>
      <c r="G158" s="89">
        <v>2076.823242991138</v>
      </c>
    </row>
    <row r="159" spans="2:7" ht="12.75">
      <c r="B159" s="17"/>
      <c r="C159" s="18"/>
      <c r="D159" s="19"/>
      <c r="E159" s="88" t="s">
        <v>277</v>
      </c>
      <c r="F159" s="21" t="s">
        <v>278</v>
      </c>
      <c r="G159" s="89">
        <v>253.38421564226104</v>
      </c>
    </row>
    <row r="160" spans="2:7" ht="12.75">
      <c r="B160" s="17"/>
      <c r="C160" s="18"/>
      <c r="D160" s="19"/>
      <c r="E160" s="88" t="s">
        <v>279</v>
      </c>
      <c r="F160" s="21" t="s">
        <v>280</v>
      </c>
      <c r="G160" s="89">
        <v>467.22309101696607</v>
      </c>
    </row>
    <row r="161" spans="2:7" ht="12.75">
      <c r="B161" s="17"/>
      <c r="C161" s="18"/>
      <c r="D161" s="19"/>
      <c r="E161" s="88" t="s">
        <v>310</v>
      </c>
      <c r="F161" s="21" t="s">
        <v>311</v>
      </c>
      <c r="G161" s="89">
        <v>74.01563420462602</v>
      </c>
    </row>
    <row r="162" spans="2:7" ht="12.75">
      <c r="B162" s="17"/>
      <c r="C162" s="18"/>
      <c r="D162" s="19"/>
      <c r="E162" s="88" t="s">
        <v>312</v>
      </c>
      <c r="F162" s="21" t="s">
        <v>313</v>
      </c>
      <c r="G162" s="89">
        <v>1467.69056707595</v>
      </c>
    </row>
    <row r="163" spans="2:7" ht="12.75">
      <c r="B163" s="17"/>
      <c r="C163" s="18"/>
      <c r="D163" s="19"/>
      <c r="E163" s="88" t="s">
        <v>287</v>
      </c>
      <c r="F163" s="21" t="s">
        <v>288</v>
      </c>
      <c r="G163" s="89">
        <v>160.687990747817</v>
      </c>
    </row>
    <row r="164" spans="2:7" ht="12.75">
      <c r="B164" s="17"/>
      <c r="C164" s="18"/>
      <c r="D164" s="19"/>
      <c r="E164" s="88" t="s">
        <v>289</v>
      </c>
      <c r="F164" s="21" t="s">
        <v>290</v>
      </c>
      <c r="G164" s="89">
        <v>107.57165494172799</v>
      </c>
    </row>
    <row r="165" spans="2:7" ht="12.75">
      <c r="B165" s="17"/>
      <c r="C165" s="18"/>
      <c r="D165" s="19"/>
      <c r="E165" s="88" t="s">
        <v>314</v>
      </c>
      <c r="F165" s="21" t="s">
        <v>315</v>
      </c>
      <c r="G165" s="89">
        <v>819.3639826160538</v>
      </c>
    </row>
    <row r="166" spans="2:7" ht="12.75">
      <c r="B166" s="17"/>
      <c r="C166" s="18"/>
      <c r="D166" s="19"/>
      <c r="E166" s="90" t="s">
        <v>293</v>
      </c>
      <c r="F166" s="26" t="s">
        <v>294</v>
      </c>
      <c r="G166" s="91">
        <v>57.79706938476716</v>
      </c>
    </row>
    <row r="167" spans="2:7" ht="12" customHeight="1">
      <c r="B167" s="17"/>
      <c r="C167" s="18"/>
      <c r="D167" s="28" t="s">
        <v>316</v>
      </c>
      <c r="E167" s="29"/>
      <c r="F167" s="30"/>
      <c r="G167" s="31">
        <f>SUM(G154:G166)</f>
        <v>21573.602283794735</v>
      </c>
    </row>
    <row r="168" spans="2:7" ht="12.75">
      <c r="B168" s="32" t="s">
        <v>105</v>
      </c>
      <c r="C168" s="33" t="s">
        <v>317</v>
      </c>
      <c r="D168" s="37" t="s">
        <v>318</v>
      </c>
      <c r="E168" s="92" t="s">
        <v>310</v>
      </c>
      <c r="F168" s="35" t="s">
        <v>311</v>
      </c>
      <c r="G168" s="93">
        <v>8536.183184836751</v>
      </c>
    </row>
    <row r="169" spans="2:7" ht="12.75">
      <c r="B169" s="17" t="s">
        <v>110</v>
      </c>
      <c r="C169" s="18"/>
      <c r="D169" s="28" t="s">
        <v>319</v>
      </c>
      <c r="E169" s="29"/>
      <c r="F169" s="30"/>
      <c r="G169" s="31">
        <f>SUM(G168)</f>
        <v>8536.183184836751</v>
      </c>
    </row>
    <row r="170" spans="2:7" ht="12.75">
      <c r="B170" s="32" t="s">
        <v>105</v>
      </c>
      <c r="C170" s="33" t="s">
        <v>320</v>
      </c>
      <c r="D170" s="46" t="s">
        <v>321</v>
      </c>
      <c r="E170" s="38" t="s">
        <v>322</v>
      </c>
      <c r="F170" s="39" t="s">
        <v>307</v>
      </c>
      <c r="G170" s="94">
        <v>2225.8165191809685</v>
      </c>
    </row>
    <row r="171" spans="2:7" ht="12.75">
      <c r="B171" s="17" t="s">
        <v>110</v>
      </c>
      <c r="C171" s="18"/>
      <c r="D171" s="95"/>
      <c r="E171" s="25" t="s">
        <v>323</v>
      </c>
      <c r="F171" s="26" t="s">
        <v>324</v>
      </c>
      <c r="G171" s="96">
        <v>1789.5996871215502</v>
      </c>
    </row>
    <row r="172" spans="2:7" ht="12.75">
      <c r="B172" s="17"/>
      <c r="C172" s="18"/>
      <c r="D172" s="97" t="s">
        <v>325</v>
      </c>
      <c r="E172" s="29"/>
      <c r="F172" s="30"/>
      <c r="G172" s="31">
        <f>SUM(G170:G171)</f>
        <v>4015.4162063025187</v>
      </c>
    </row>
    <row r="173" spans="2:7" ht="12.75">
      <c r="B173" s="32" t="s">
        <v>105</v>
      </c>
      <c r="C173" s="33" t="s">
        <v>326</v>
      </c>
      <c r="D173" s="19" t="s">
        <v>327</v>
      </c>
      <c r="E173" s="86" t="s">
        <v>277</v>
      </c>
      <c r="F173" s="39" t="s">
        <v>278</v>
      </c>
      <c r="G173" s="87">
        <v>82.2124205090269</v>
      </c>
    </row>
    <row r="174" spans="2:7" ht="12.75">
      <c r="B174" s="17" t="s">
        <v>110</v>
      </c>
      <c r="C174" s="47"/>
      <c r="D174" s="19"/>
      <c r="E174" s="88" t="s">
        <v>262</v>
      </c>
      <c r="F174" s="21" t="s">
        <v>263</v>
      </c>
      <c r="G174" s="89">
        <v>895.7667996640381</v>
      </c>
    </row>
    <row r="175" spans="2:7" ht="12.75">
      <c r="B175" s="98"/>
      <c r="C175" s="47"/>
      <c r="D175" s="19"/>
      <c r="E175" s="88" t="s">
        <v>264</v>
      </c>
      <c r="F175" s="21" t="s">
        <v>265</v>
      </c>
      <c r="G175" s="89">
        <v>10838.077059262665</v>
      </c>
    </row>
    <row r="176" spans="2:7" ht="12.75">
      <c r="B176" s="98"/>
      <c r="C176" s="47"/>
      <c r="D176" s="19"/>
      <c r="E176" s="88" t="s">
        <v>283</v>
      </c>
      <c r="F176" s="21" t="s">
        <v>284</v>
      </c>
      <c r="G176" s="89">
        <v>6725.885113859457</v>
      </c>
    </row>
    <row r="177" spans="2:7" ht="12.75">
      <c r="B177" s="98"/>
      <c r="C177" s="47"/>
      <c r="D177" s="19"/>
      <c r="E177" s="88" t="s">
        <v>266</v>
      </c>
      <c r="F177" s="21" t="s">
        <v>267</v>
      </c>
      <c r="G177" s="89">
        <v>2891.814616507118</v>
      </c>
    </row>
    <row r="178" spans="2:7" ht="12.75">
      <c r="B178" s="98"/>
      <c r="C178" s="47"/>
      <c r="D178" s="19"/>
      <c r="E178" s="90" t="s">
        <v>247</v>
      </c>
      <c r="F178" s="26" t="s">
        <v>248</v>
      </c>
      <c r="G178" s="91">
        <v>789.4895420935135</v>
      </c>
    </row>
    <row r="179" spans="2:7" ht="12.75">
      <c r="B179" s="17"/>
      <c r="C179" s="18"/>
      <c r="D179" s="28" t="s">
        <v>328</v>
      </c>
      <c r="E179" s="29"/>
      <c r="F179" s="30"/>
      <c r="G179" s="31">
        <f>SUM(G173:G178)</f>
        <v>22223.24555189582</v>
      </c>
    </row>
    <row r="180" spans="2:7" ht="12.75">
      <c r="B180" s="32" t="s">
        <v>12</v>
      </c>
      <c r="C180" s="33" t="s">
        <v>329</v>
      </c>
      <c r="D180" s="37" t="s">
        <v>330</v>
      </c>
      <c r="E180" s="38" t="s">
        <v>331</v>
      </c>
      <c r="F180" s="39" t="s">
        <v>332</v>
      </c>
      <c r="G180" s="94">
        <v>477.2345368162801</v>
      </c>
    </row>
    <row r="181" spans="2:7" ht="12.75">
      <c r="B181" s="17" t="s">
        <v>17</v>
      </c>
      <c r="C181" s="18"/>
      <c r="D181" s="19"/>
      <c r="E181" s="20" t="s">
        <v>333</v>
      </c>
      <c r="F181" s="21" t="s">
        <v>334</v>
      </c>
      <c r="G181" s="24">
        <v>814.7015597159335</v>
      </c>
    </row>
    <row r="182" spans="2:7" ht="12.75">
      <c r="B182" s="17"/>
      <c r="C182" s="18"/>
      <c r="D182" s="19"/>
      <c r="E182" s="20" t="s">
        <v>335</v>
      </c>
      <c r="F182" s="83" t="s">
        <v>336</v>
      </c>
      <c r="G182" s="24">
        <v>250.73919113313426</v>
      </c>
    </row>
    <row r="183" spans="2:7" ht="12.75">
      <c r="B183" s="17"/>
      <c r="C183" s="18"/>
      <c r="D183" s="19"/>
      <c r="E183" s="20" t="s">
        <v>337</v>
      </c>
      <c r="F183" s="21" t="s">
        <v>338</v>
      </c>
      <c r="G183" s="24">
        <v>806.9895228706454</v>
      </c>
    </row>
    <row r="184" spans="2:7" ht="12.75">
      <c r="B184" s="17"/>
      <c r="C184" s="18"/>
      <c r="D184" s="19"/>
      <c r="E184" s="20" t="s">
        <v>339</v>
      </c>
      <c r="F184" s="21" t="s">
        <v>340</v>
      </c>
      <c r="G184" s="24">
        <v>918.3592799013613</v>
      </c>
    </row>
    <row r="185" spans="2:7" ht="12.75">
      <c r="B185" s="17"/>
      <c r="C185" s="18"/>
      <c r="D185" s="19"/>
      <c r="E185" s="20" t="s">
        <v>341</v>
      </c>
      <c r="F185" s="21" t="s">
        <v>342</v>
      </c>
      <c r="G185" s="24">
        <v>218.53894273369914</v>
      </c>
    </row>
    <row r="186" spans="2:7" ht="12.75">
      <c r="B186" s="17"/>
      <c r="C186" s="18"/>
      <c r="D186" s="19"/>
      <c r="E186" s="20" t="s">
        <v>343</v>
      </c>
      <c r="F186" s="21" t="s">
        <v>344</v>
      </c>
      <c r="G186" s="24">
        <v>1156.2916363991365</v>
      </c>
    </row>
    <row r="187" spans="2:7" ht="12.75">
      <c r="B187" s="17"/>
      <c r="C187" s="18"/>
      <c r="D187" s="19"/>
      <c r="E187" s="20" t="s">
        <v>345</v>
      </c>
      <c r="F187" s="21" t="s">
        <v>346</v>
      </c>
      <c r="G187" s="24">
        <v>691.1308750151819</v>
      </c>
    </row>
    <row r="188" spans="2:7" ht="12.75">
      <c r="B188" s="17"/>
      <c r="C188" s="18"/>
      <c r="D188" s="19"/>
      <c r="E188" s="20" t="s">
        <v>347</v>
      </c>
      <c r="F188" s="21" t="s">
        <v>348</v>
      </c>
      <c r="G188" s="24">
        <v>432.29245914210026</v>
      </c>
    </row>
    <row r="189" spans="2:7" ht="12.75">
      <c r="B189" s="17"/>
      <c r="C189" s="18"/>
      <c r="D189" s="19"/>
      <c r="E189" s="20" t="s">
        <v>349</v>
      </c>
      <c r="F189" s="21" t="s">
        <v>350</v>
      </c>
      <c r="G189" s="24">
        <v>324.9281049732724</v>
      </c>
    </row>
    <row r="190" spans="2:7" ht="12.75">
      <c r="B190" s="17"/>
      <c r="C190" s="18"/>
      <c r="D190" s="19"/>
      <c r="E190" s="25" t="s">
        <v>351</v>
      </c>
      <c r="F190" s="26" t="s">
        <v>352</v>
      </c>
      <c r="G190" s="27">
        <v>505.54908715943435</v>
      </c>
    </row>
    <row r="191" spans="2:7" ht="12.75">
      <c r="B191" s="17"/>
      <c r="C191" s="18"/>
      <c r="D191" s="28" t="s">
        <v>353</v>
      </c>
      <c r="E191" s="29"/>
      <c r="F191" s="30"/>
      <c r="G191" s="31">
        <f>SUM(G180:G190)</f>
        <v>6596.75519586018</v>
      </c>
    </row>
    <row r="192" spans="2:7" ht="12.75">
      <c r="B192" s="32" t="s">
        <v>12</v>
      </c>
      <c r="C192" s="33" t="s">
        <v>354</v>
      </c>
      <c r="D192" s="37" t="s">
        <v>355</v>
      </c>
      <c r="E192" s="38" t="s">
        <v>356</v>
      </c>
      <c r="F192" s="39" t="s">
        <v>357</v>
      </c>
      <c r="G192" s="94">
        <v>125.842068275944</v>
      </c>
    </row>
    <row r="193" spans="2:7" ht="12.75">
      <c r="B193" s="17" t="s">
        <v>17</v>
      </c>
      <c r="C193" s="18"/>
      <c r="D193" s="19"/>
      <c r="E193" s="20" t="s">
        <v>358</v>
      </c>
      <c r="F193" s="21" t="s">
        <v>359</v>
      </c>
      <c r="G193" s="24">
        <v>432.834698947874</v>
      </c>
    </row>
    <row r="194" spans="2:7" ht="12.75">
      <c r="B194" s="17"/>
      <c r="C194" s="18"/>
      <c r="D194" s="19"/>
      <c r="E194" s="25" t="s">
        <v>360</v>
      </c>
      <c r="F194" s="26" t="s">
        <v>361</v>
      </c>
      <c r="G194" s="96">
        <v>92.4180190488873</v>
      </c>
    </row>
    <row r="195" spans="2:7" ht="12.75">
      <c r="B195" s="17"/>
      <c r="C195" s="18"/>
      <c r="D195" s="28" t="s">
        <v>362</v>
      </c>
      <c r="E195" s="29"/>
      <c r="F195" s="30"/>
      <c r="G195" s="31">
        <f>SUM(G192:G194)</f>
        <v>651.0947862727054</v>
      </c>
    </row>
    <row r="196" spans="2:7" ht="12.75">
      <c r="B196" s="32" t="s">
        <v>12</v>
      </c>
      <c r="C196" s="33" t="s">
        <v>363</v>
      </c>
      <c r="D196" s="37" t="s">
        <v>364</v>
      </c>
      <c r="E196" s="34" t="s">
        <v>365</v>
      </c>
      <c r="F196" s="35" t="s">
        <v>366</v>
      </c>
      <c r="G196" s="36">
        <v>153.43593906820388</v>
      </c>
    </row>
    <row r="197" spans="2:7" ht="12.75">
      <c r="B197" s="17" t="s">
        <v>17</v>
      </c>
      <c r="C197" s="18"/>
      <c r="D197" s="28" t="s">
        <v>367</v>
      </c>
      <c r="E197" s="29"/>
      <c r="F197" s="30"/>
      <c r="G197" s="31">
        <f>SUM(G196)</f>
        <v>153.43593906820388</v>
      </c>
    </row>
    <row r="198" spans="2:7" ht="12.75">
      <c r="B198" s="32" t="s">
        <v>105</v>
      </c>
      <c r="C198" s="33" t="s">
        <v>368</v>
      </c>
      <c r="D198" s="37" t="s">
        <v>369</v>
      </c>
      <c r="E198" s="38" t="s">
        <v>370</v>
      </c>
      <c r="F198" s="39" t="s">
        <v>371</v>
      </c>
      <c r="G198" s="94">
        <v>369.9311458315957</v>
      </c>
    </row>
    <row r="199" spans="2:7" ht="12.75">
      <c r="B199" s="17" t="s">
        <v>110</v>
      </c>
      <c r="C199" s="18"/>
      <c r="D199" s="19"/>
      <c r="E199" s="20" t="s">
        <v>372</v>
      </c>
      <c r="F199" s="21" t="s">
        <v>373</v>
      </c>
      <c r="G199" s="22">
        <v>209.83669384945702</v>
      </c>
    </row>
    <row r="200" spans="2:7" ht="12.75">
      <c r="B200" s="17"/>
      <c r="C200" s="18"/>
      <c r="D200" s="19"/>
      <c r="E200" s="20" t="s">
        <v>374</v>
      </c>
      <c r="F200" s="21" t="s">
        <v>375</v>
      </c>
      <c r="G200" s="22">
        <v>281.35818273959995</v>
      </c>
    </row>
    <row r="201" spans="2:7" ht="12.75">
      <c r="B201" s="17"/>
      <c r="C201" s="18"/>
      <c r="D201" s="19"/>
      <c r="E201" s="25" t="s">
        <v>376</v>
      </c>
      <c r="F201" s="26" t="s">
        <v>377</v>
      </c>
      <c r="G201" s="96">
        <v>47.2572063974501</v>
      </c>
    </row>
    <row r="202" spans="2:7" ht="12.75">
      <c r="B202" s="17"/>
      <c r="C202" s="18"/>
      <c r="D202" s="28" t="s">
        <v>378</v>
      </c>
      <c r="E202" s="29"/>
      <c r="F202" s="30"/>
      <c r="G202" s="31">
        <f>SUM(G198:G201)</f>
        <v>908.3832288181027</v>
      </c>
    </row>
    <row r="203" spans="2:7" ht="12.75">
      <c r="B203" s="32" t="s">
        <v>12</v>
      </c>
      <c r="C203" s="33" t="s">
        <v>379</v>
      </c>
      <c r="D203" s="50" t="s">
        <v>380</v>
      </c>
      <c r="E203" s="38" t="s">
        <v>381</v>
      </c>
      <c r="F203" s="39" t="s">
        <v>382</v>
      </c>
      <c r="G203" s="94">
        <v>67.893488425868</v>
      </c>
    </row>
    <row r="204" spans="2:7" ht="12.75">
      <c r="B204" s="17" t="s">
        <v>17</v>
      </c>
      <c r="C204" s="18"/>
      <c r="D204" s="54"/>
      <c r="E204" s="20" t="s">
        <v>383</v>
      </c>
      <c r="F204" s="21" t="s">
        <v>384</v>
      </c>
      <c r="G204" s="22">
        <v>42.6403150080128</v>
      </c>
    </row>
    <row r="205" spans="2:7" ht="12.75">
      <c r="B205" s="17"/>
      <c r="C205" s="18"/>
      <c r="D205" s="54"/>
      <c r="E205" s="25" t="s">
        <v>385</v>
      </c>
      <c r="F205" s="26" t="s">
        <v>386</v>
      </c>
      <c r="G205" s="96">
        <v>188.002098306016</v>
      </c>
    </row>
    <row r="206" spans="2:7" ht="12.75">
      <c r="B206" s="17"/>
      <c r="C206" s="18"/>
      <c r="D206" s="28" t="s">
        <v>387</v>
      </c>
      <c r="E206" s="29"/>
      <c r="F206" s="30"/>
      <c r="G206" s="31">
        <f>SUM(G203:G205)</f>
        <v>298.53590173989676</v>
      </c>
    </row>
    <row r="207" spans="2:7" ht="12.75">
      <c r="B207" s="32" t="s">
        <v>12</v>
      </c>
      <c r="C207" s="33" t="s">
        <v>388</v>
      </c>
      <c r="D207" s="37" t="s">
        <v>389</v>
      </c>
      <c r="E207" s="38" t="s">
        <v>390</v>
      </c>
      <c r="F207" s="39" t="s">
        <v>391</v>
      </c>
      <c r="G207" s="94">
        <v>575.742730693974</v>
      </c>
    </row>
    <row r="208" spans="2:7" ht="12.75">
      <c r="B208" s="17" t="s">
        <v>17</v>
      </c>
      <c r="C208" s="18"/>
      <c r="D208" s="19"/>
      <c r="E208" s="20" t="s">
        <v>392</v>
      </c>
      <c r="F208" s="21" t="s">
        <v>393</v>
      </c>
      <c r="G208" s="22">
        <v>108.469553517292</v>
      </c>
    </row>
    <row r="209" spans="2:7" ht="12.75">
      <c r="B209" s="17"/>
      <c r="C209" s="18"/>
      <c r="D209" s="19"/>
      <c r="E209" s="20" t="s">
        <v>394</v>
      </c>
      <c r="F209" s="21" t="s">
        <v>395</v>
      </c>
      <c r="G209" s="22">
        <v>318.145183884865</v>
      </c>
    </row>
    <row r="210" spans="2:7" ht="12.75">
      <c r="B210" s="17"/>
      <c r="C210" s="18"/>
      <c r="D210" s="19"/>
      <c r="E210" s="25" t="s">
        <v>396</v>
      </c>
      <c r="F210" s="26" t="s">
        <v>397</v>
      </c>
      <c r="G210" s="96">
        <v>171.275523653888</v>
      </c>
    </row>
    <row r="211" spans="2:7" ht="12.75">
      <c r="B211" s="17"/>
      <c r="C211" s="18"/>
      <c r="D211" s="28" t="s">
        <v>398</v>
      </c>
      <c r="E211" s="29"/>
      <c r="F211" s="30"/>
      <c r="G211" s="31">
        <f>SUM(G207:G210)</f>
        <v>1173.6329917500188</v>
      </c>
    </row>
    <row r="212" spans="2:7" ht="12.75">
      <c r="B212" s="32" t="s">
        <v>105</v>
      </c>
      <c r="C212" s="33" t="s">
        <v>399</v>
      </c>
      <c r="D212" s="37" t="s">
        <v>400</v>
      </c>
      <c r="E212" s="38" t="s">
        <v>401</v>
      </c>
      <c r="F212" s="39" t="s">
        <v>402</v>
      </c>
      <c r="G212" s="94">
        <v>45.2537586719426</v>
      </c>
    </row>
    <row r="213" spans="2:7" ht="12.75">
      <c r="B213" s="17" t="s">
        <v>110</v>
      </c>
      <c r="C213" s="18"/>
      <c r="D213" s="19"/>
      <c r="E213" s="20" t="s">
        <v>403</v>
      </c>
      <c r="F213" s="21" t="s">
        <v>404</v>
      </c>
      <c r="G213" s="22">
        <v>8.21558290535097</v>
      </c>
    </row>
    <row r="214" spans="2:7" ht="12.75">
      <c r="B214" s="17"/>
      <c r="C214" s="18"/>
      <c r="D214" s="19"/>
      <c r="E214" s="20" t="s">
        <v>405</v>
      </c>
      <c r="F214" s="75" t="s">
        <v>406</v>
      </c>
      <c r="G214" s="22">
        <v>36.9922604081436</v>
      </c>
    </row>
    <row r="215" spans="2:7" ht="12.75">
      <c r="B215" s="17"/>
      <c r="C215" s="18"/>
      <c r="D215" s="19"/>
      <c r="E215" s="25" t="s">
        <v>407</v>
      </c>
      <c r="F215" s="26" t="s">
        <v>408</v>
      </c>
      <c r="G215" s="96">
        <v>117.842213105482</v>
      </c>
    </row>
    <row r="216" spans="2:7" ht="12.75">
      <c r="B216" s="17"/>
      <c r="C216" s="18"/>
      <c r="D216" s="28" t="s">
        <v>409</v>
      </c>
      <c r="E216" s="29"/>
      <c r="F216" s="30"/>
      <c r="G216" s="31">
        <f>SUM(G212:G215)</f>
        <v>208.30381509091916</v>
      </c>
    </row>
    <row r="217" spans="2:8" ht="12.75">
      <c r="B217" s="32" t="s">
        <v>12</v>
      </c>
      <c r="C217" s="33" t="s">
        <v>410</v>
      </c>
      <c r="D217" s="37" t="s">
        <v>411</v>
      </c>
      <c r="E217" s="38" t="s">
        <v>412</v>
      </c>
      <c r="F217" s="44" t="s">
        <v>413</v>
      </c>
      <c r="G217" s="40">
        <v>1512.9831909417044</v>
      </c>
      <c r="H217" s="99"/>
    </row>
    <row r="218" spans="2:8" ht="12.75">
      <c r="B218" s="17" t="s">
        <v>17</v>
      </c>
      <c r="C218" s="18"/>
      <c r="D218" s="19"/>
      <c r="E218" s="20" t="s">
        <v>414</v>
      </c>
      <c r="F218" s="21" t="s">
        <v>415</v>
      </c>
      <c r="G218" s="24">
        <v>15042.875380568306</v>
      </c>
      <c r="H218" s="42"/>
    </row>
    <row r="219" spans="2:8" ht="12.75">
      <c r="B219" s="17"/>
      <c r="C219" s="18"/>
      <c r="D219" s="19"/>
      <c r="E219" s="20" t="s">
        <v>416</v>
      </c>
      <c r="F219" s="21" t="s">
        <v>417</v>
      </c>
      <c r="G219" s="24">
        <v>1450.8237561171634</v>
      </c>
      <c r="H219" s="42"/>
    </row>
    <row r="220" spans="2:7" ht="12.75">
      <c r="B220" s="17"/>
      <c r="C220" s="18"/>
      <c r="D220" s="19"/>
      <c r="E220" s="20" t="s">
        <v>418</v>
      </c>
      <c r="F220" s="21" t="s">
        <v>419</v>
      </c>
      <c r="G220" s="24">
        <v>997.6269720512634</v>
      </c>
    </row>
    <row r="221" spans="2:7" ht="12.75">
      <c r="B221" s="17"/>
      <c r="C221" s="18"/>
      <c r="D221" s="19"/>
      <c r="E221" s="20" t="s">
        <v>420</v>
      </c>
      <c r="F221" s="21" t="s">
        <v>421</v>
      </c>
      <c r="G221" s="24">
        <v>13609.065433085889</v>
      </c>
    </row>
    <row r="222" spans="2:7" ht="12.75">
      <c r="B222" s="17"/>
      <c r="C222" s="18"/>
      <c r="D222" s="19"/>
      <c r="E222" s="20" t="s">
        <v>422</v>
      </c>
      <c r="F222" s="21" t="s">
        <v>423</v>
      </c>
      <c r="G222" s="24">
        <v>1058.9998886851818</v>
      </c>
    </row>
    <row r="223" spans="2:7" ht="12.75">
      <c r="B223" s="17"/>
      <c r="C223" s="18"/>
      <c r="D223" s="28" t="s">
        <v>424</v>
      </c>
      <c r="E223" s="29"/>
      <c r="F223" s="30"/>
      <c r="G223" s="31">
        <f>SUM(G217:G222)</f>
        <v>33672.37462144951</v>
      </c>
    </row>
    <row r="224" spans="2:8" ht="12.75">
      <c r="B224" s="32" t="s">
        <v>12</v>
      </c>
      <c r="C224" s="33" t="s">
        <v>425</v>
      </c>
      <c r="D224" s="37" t="s">
        <v>426</v>
      </c>
      <c r="E224" s="38" t="s">
        <v>427</v>
      </c>
      <c r="F224" s="39" t="s">
        <v>428</v>
      </c>
      <c r="G224" s="94">
        <v>5154.345978239201</v>
      </c>
      <c r="H224" s="82"/>
    </row>
    <row r="225" spans="2:8" ht="12.75">
      <c r="B225" s="17" t="s">
        <v>17</v>
      </c>
      <c r="C225" s="18"/>
      <c r="D225" s="19"/>
      <c r="E225" s="20" t="s">
        <v>429</v>
      </c>
      <c r="F225" s="21" t="s">
        <v>430</v>
      </c>
      <c r="G225" s="22">
        <v>4250.808153590041</v>
      </c>
      <c r="H225" s="42"/>
    </row>
    <row r="226" spans="2:8" ht="12.75">
      <c r="B226" s="17"/>
      <c r="C226" s="18"/>
      <c r="D226" s="19"/>
      <c r="E226" s="20" t="s">
        <v>431</v>
      </c>
      <c r="F226" s="21" t="s">
        <v>432</v>
      </c>
      <c r="G226" s="22">
        <v>152.10687443204537</v>
      </c>
      <c r="H226" s="42"/>
    </row>
    <row r="227" spans="2:7" ht="12.75">
      <c r="B227" s="17"/>
      <c r="C227" s="18"/>
      <c r="D227" s="19"/>
      <c r="E227" s="20" t="s">
        <v>433</v>
      </c>
      <c r="F227" s="21" t="s">
        <v>434</v>
      </c>
      <c r="G227" s="22">
        <v>63.138138993633</v>
      </c>
    </row>
    <row r="228" spans="2:7" ht="12.75">
      <c r="B228" s="17"/>
      <c r="C228" s="18"/>
      <c r="D228" s="19"/>
      <c r="E228" s="25" t="s">
        <v>435</v>
      </c>
      <c r="F228" s="26" t="s">
        <v>436</v>
      </c>
      <c r="G228" s="96">
        <v>1657.7490620935162</v>
      </c>
    </row>
    <row r="229" spans="2:7" ht="12.75">
      <c r="B229" s="17"/>
      <c r="C229" s="18"/>
      <c r="D229" s="28" t="s">
        <v>437</v>
      </c>
      <c r="E229" s="29"/>
      <c r="F229" s="30"/>
      <c r="G229" s="31">
        <f>SUM(G224:G228)</f>
        <v>11278.148207348437</v>
      </c>
    </row>
    <row r="230" spans="2:7" ht="12.75">
      <c r="B230" s="32" t="s">
        <v>12</v>
      </c>
      <c r="C230" s="33" t="s">
        <v>438</v>
      </c>
      <c r="D230" s="37" t="s">
        <v>439</v>
      </c>
      <c r="E230" s="38" t="s">
        <v>440</v>
      </c>
      <c r="F230" s="39" t="s">
        <v>441</v>
      </c>
      <c r="G230" s="94">
        <v>1501.1385618127065</v>
      </c>
    </row>
    <row r="231" spans="2:7" ht="12.75">
      <c r="B231" s="17" t="s">
        <v>17</v>
      </c>
      <c r="C231" s="18"/>
      <c r="D231" s="19"/>
      <c r="E231" s="20" t="s">
        <v>442</v>
      </c>
      <c r="F231" s="21" t="s">
        <v>443</v>
      </c>
      <c r="G231" s="22">
        <v>1719.027478015754</v>
      </c>
    </row>
    <row r="232" spans="2:7" ht="12.75">
      <c r="B232" s="17"/>
      <c r="C232" s="18"/>
      <c r="D232" s="19"/>
      <c r="E232" s="20" t="s">
        <v>444</v>
      </c>
      <c r="F232" s="21" t="s">
        <v>445</v>
      </c>
      <c r="G232" s="22">
        <v>1135.9569864828834</v>
      </c>
    </row>
    <row r="233" spans="2:7" ht="12.75">
      <c r="B233" s="17"/>
      <c r="C233" s="18"/>
      <c r="D233" s="19"/>
      <c r="E233" s="20" t="s">
        <v>446</v>
      </c>
      <c r="F233" s="21" t="s">
        <v>447</v>
      </c>
      <c r="G233" s="22">
        <v>2674.0453253159685</v>
      </c>
    </row>
    <row r="234" spans="2:7" ht="12.75">
      <c r="B234" s="17"/>
      <c r="C234" s="18"/>
      <c r="D234" s="19"/>
      <c r="E234" s="25" t="s">
        <v>448</v>
      </c>
      <c r="F234" s="26" t="s">
        <v>449</v>
      </c>
      <c r="G234" s="96">
        <v>201.98726134998714</v>
      </c>
    </row>
    <row r="235" spans="2:7" ht="12.75">
      <c r="B235" s="17"/>
      <c r="C235" s="18"/>
      <c r="D235" s="28" t="s">
        <v>450</v>
      </c>
      <c r="E235" s="29"/>
      <c r="F235" s="30"/>
      <c r="G235" s="31">
        <f>SUM(G230:G234)</f>
        <v>7232.1556129773</v>
      </c>
    </row>
    <row r="236" spans="2:7" ht="12.75">
      <c r="B236" s="32" t="s">
        <v>105</v>
      </c>
      <c r="C236" s="33" t="s">
        <v>451</v>
      </c>
      <c r="D236" s="37" t="s">
        <v>452</v>
      </c>
      <c r="E236" s="38" t="s">
        <v>453</v>
      </c>
      <c r="F236" s="39" t="s">
        <v>454</v>
      </c>
      <c r="G236" s="94">
        <v>34.03188925002824</v>
      </c>
    </row>
    <row r="237" spans="2:7" ht="12.75">
      <c r="B237" s="17" t="s">
        <v>110</v>
      </c>
      <c r="C237" s="18"/>
      <c r="D237" s="19"/>
      <c r="E237" s="25" t="s">
        <v>455</v>
      </c>
      <c r="F237" s="26" t="s">
        <v>456</v>
      </c>
      <c r="G237" s="96">
        <v>72.813935590916</v>
      </c>
    </row>
    <row r="238" spans="2:7" ht="12.75">
      <c r="B238" s="65"/>
      <c r="C238" s="66"/>
      <c r="D238" s="28" t="s">
        <v>457</v>
      </c>
      <c r="E238" s="29"/>
      <c r="F238" s="30"/>
      <c r="G238" s="31">
        <f>SUM(G236:G237)</f>
        <v>106.84582484094425</v>
      </c>
    </row>
    <row r="239" spans="2:7" ht="12.75">
      <c r="B239" s="32" t="s">
        <v>105</v>
      </c>
      <c r="C239" s="100" t="s">
        <v>458</v>
      </c>
      <c r="D239" s="34" t="s">
        <v>459</v>
      </c>
      <c r="E239" s="38" t="s">
        <v>460</v>
      </c>
      <c r="F239" s="39" t="s">
        <v>461</v>
      </c>
      <c r="G239" s="94">
        <v>514.718709706318</v>
      </c>
    </row>
    <row r="240" spans="2:7" ht="12.75">
      <c r="B240" s="17" t="s">
        <v>110</v>
      </c>
      <c r="C240" s="18"/>
      <c r="D240" s="19"/>
      <c r="E240" s="20" t="s">
        <v>462</v>
      </c>
      <c r="F240" s="21" t="s">
        <v>463</v>
      </c>
      <c r="G240" s="22">
        <v>558.3399424174071</v>
      </c>
    </row>
    <row r="241" spans="2:7" ht="12.75">
      <c r="B241" s="17"/>
      <c r="C241" s="18"/>
      <c r="D241" s="19"/>
      <c r="E241" s="20" t="s">
        <v>431</v>
      </c>
      <c r="F241" s="23" t="s">
        <v>432</v>
      </c>
      <c r="G241" s="22">
        <v>742.375261330636</v>
      </c>
    </row>
    <row r="242" spans="2:7" ht="12.75">
      <c r="B242" s="17"/>
      <c r="C242" s="18"/>
      <c r="D242" s="19"/>
      <c r="E242" s="25" t="s">
        <v>464</v>
      </c>
      <c r="F242" s="26" t="s">
        <v>465</v>
      </c>
      <c r="G242" s="96">
        <v>26.112234136564783</v>
      </c>
    </row>
    <row r="243" spans="2:7" ht="12.75">
      <c r="B243" s="17"/>
      <c r="C243" s="18"/>
      <c r="D243" s="28" t="s">
        <v>466</v>
      </c>
      <c r="E243" s="29"/>
      <c r="F243" s="30"/>
      <c r="G243" s="31">
        <f>SUM(G239:G242)</f>
        <v>1841.546147590926</v>
      </c>
    </row>
    <row r="244" spans="2:7" ht="12.75">
      <c r="B244" s="32" t="s">
        <v>105</v>
      </c>
      <c r="C244" s="33" t="s">
        <v>467</v>
      </c>
      <c r="D244" s="37" t="s">
        <v>468</v>
      </c>
      <c r="E244" s="38" t="s">
        <v>469</v>
      </c>
      <c r="F244" s="78" t="s">
        <v>470</v>
      </c>
      <c r="G244" s="94">
        <v>664.8893420238603</v>
      </c>
    </row>
    <row r="245" spans="2:7" ht="12.75">
      <c r="B245" s="17" t="s">
        <v>110</v>
      </c>
      <c r="C245" s="18"/>
      <c r="D245" s="19"/>
      <c r="E245" s="25" t="s">
        <v>471</v>
      </c>
      <c r="F245" s="26" t="s">
        <v>472</v>
      </c>
      <c r="G245" s="96">
        <v>682.4714123788425</v>
      </c>
    </row>
    <row r="246" spans="2:7" ht="12.75">
      <c r="B246" s="17"/>
      <c r="C246" s="18"/>
      <c r="D246" s="28" t="s">
        <v>473</v>
      </c>
      <c r="E246" s="29"/>
      <c r="F246" s="30"/>
      <c r="G246" s="31">
        <f>SUM(G244:G245)</f>
        <v>1347.3607544027027</v>
      </c>
    </row>
    <row r="247" spans="2:7" ht="12.75">
      <c r="B247" s="32" t="s">
        <v>105</v>
      </c>
      <c r="C247" s="33" t="s">
        <v>474</v>
      </c>
      <c r="D247" s="101" t="s">
        <v>475</v>
      </c>
      <c r="E247" s="86" t="s">
        <v>476</v>
      </c>
      <c r="F247" s="39" t="s">
        <v>477</v>
      </c>
      <c r="G247" s="87">
        <v>8807.591672940636</v>
      </c>
    </row>
    <row r="248" spans="2:7" ht="12.75">
      <c r="B248" s="17" t="s">
        <v>110</v>
      </c>
      <c r="C248" s="18"/>
      <c r="D248" s="19"/>
      <c r="E248" s="88" t="s">
        <v>412</v>
      </c>
      <c r="F248" s="21" t="s">
        <v>413</v>
      </c>
      <c r="G248" s="89">
        <v>693.8733682222779</v>
      </c>
    </row>
    <row r="249" spans="2:7" ht="12.75">
      <c r="B249" s="17"/>
      <c r="C249" s="18"/>
      <c r="D249" s="19"/>
      <c r="E249" s="88" t="s">
        <v>478</v>
      </c>
      <c r="F249" s="21" t="s">
        <v>479</v>
      </c>
      <c r="G249" s="89">
        <v>5213.017698095013</v>
      </c>
    </row>
    <row r="250" spans="2:7" ht="12.75">
      <c r="B250" s="17"/>
      <c r="C250" s="18"/>
      <c r="D250" s="19"/>
      <c r="E250" s="88" t="s">
        <v>480</v>
      </c>
      <c r="F250" s="21" t="s">
        <v>481</v>
      </c>
      <c r="G250" s="89">
        <v>4207.919709175862</v>
      </c>
    </row>
    <row r="251" spans="2:7" ht="12.75">
      <c r="B251" s="17"/>
      <c r="C251" s="18"/>
      <c r="D251" s="19"/>
      <c r="E251" s="88" t="s">
        <v>390</v>
      </c>
      <c r="F251" s="21" t="s">
        <v>391</v>
      </c>
      <c r="G251" s="89">
        <v>434.28655744552555</v>
      </c>
    </row>
    <row r="252" spans="2:7" ht="12.75">
      <c r="B252" s="17"/>
      <c r="C252" s="18"/>
      <c r="D252" s="19"/>
      <c r="E252" s="88" t="s">
        <v>482</v>
      </c>
      <c r="F252" s="21" t="s">
        <v>483</v>
      </c>
      <c r="G252" s="89">
        <v>860.6170093091511</v>
      </c>
    </row>
    <row r="253" spans="2:7" ht="12.75">
      <c r="B253" s="17"/>
      <c r="C253" s="18"/>
      <c r="D253" s="19"/>
      <c r="E253" s="88" t="s">
        <v>484</v>
      </c>
      <c r="F253" s="21" t="s">
        <v>485</v>
      </c>
      <c r="G253" s="89">
        <v>3691.366423705932</v>
      </c>
    </row>
    <row r="254" spans="2:7" ht="12.75">
      <c r="B254" s="17"/>
      <c r="C254" s="18"/>
      <c r="D254" s="19"/>
      <c r="E254" s="88" t="s">
        <v>486</v>
      </c>
      <c r="F254" s="21" t="s">
        <v>487</v>
      </c>
      <c r="G254" s="89">
        <v>3243.73566456382</v>
      </c>
    </row>
    <row r="255" spans="2:7" ht="12.75">
      <c r="B255" s="17"/>
      <c r="C255" s="18"/>
      <c r="D255" s="19"/>
      <c r="E255" s="90" t="s">
        <v>488</v>
      </c>
      <c r="F255" s="26" t="s">
        <v>489</v>
      </c>
      <c r="G255" s="91">
        <v>14856.262426610652</v>
      </c>
    </row>
    <row r="256" spans="2:7" ht="12.75">
      <c r="B256" s="17"/>
      <c r="C256" s="18"/>
      <c r="D256" s="28" t="s">
        <v>490</v>
      </c>
      <c r="E256" s="29"/>
      <c r="F256" s="30"/>
      <c r="G256" s="31">
        <f>SUM(G247:G255)</f>
        <v>42008.67053006887</v>
      </c>
    </row>
    <row r="257" spans="2:7" ht="12.75">
      <c r="B257" s="32" t="s">
        <v>12</v>
      </c>
      <c r="C257" s="33" t="s">
        <v>491</v>
      </c>
      <c r="D257" s="37" t="s">
        <v>492</v>
      </c>
      <c r="E257" s="38" t="s">
        <v>493</v>
      </c>
      <c r="F257" s="39" t="s">
        <v>494</v>
      </c>
      <c r="G257" s="94">
        <v>14.6245325332467</v>
      </c>
    </row>
    <row r="258" spans="2:7" ht="12.75">
      <c r="B258" s="17" t="s">
        <v>17</v>
      </c>
      <c r="C258" s="18"/>
      <c r="D258" s="19"/>
      <c r="E258" s="20" t="s">
        <v>495</v>
      </c>
      <c r="F258" s="21" t="s">
        <v>496</v>
      </c>
      <c r="G258" s="22">
        <v>100.94311343661147</v>
      </c>
    </row>
    <row r="259" spans="2:7" ht="12.75">
      <c r="B259" s="17"/>
      <c r="C259" s="18"/>
      <c r="D259" s="19"/>
      <c r="E259" s="20" t="s">
        <v>497</v>
      </c>
      <c r="F259" s="75" t="s">
        <v>498</v>
      </c>
      <c r="G259" s="22">
        <v>79.4288422878243</v>
      </c>
    </row>
    <row r="260" spans="2:7" ht="12.75">
      <c r="B260" s="17"/>
      <c r="C260" s="18"/>
      <c r="D260" s="19"/>
      <c r="E260" s="20" t="s">
        <v>499</v>
      </c>
      <c r="F260" s="21" t="s">
        <v>500</v>
      </c>
      <c r="G260" s="22">
        <v>153.82074566416998</v>
      </c>
    </row>
    <row r="261" spans="2:7" ht="12.75">
      <c r="B261" s="17"/>
      <c r="C261" s="18"/>
      <c r="D261" s="19"/>
      <c r="E261" s="20" t="s">
        <v>501</v>
      </c>
      <c r="F261" s="21" t="s">
        <v>502</v>
      </c>
      <c r="G261" s="22">
        <v>8.415418348522891</v>
      </c>
    </row>
    <row r="262" spans="2:7" ht="12.75">
      <c r="B262" s="17"/>
      <c r="C262" s="18"/>
      <c r="D262" s="19"/>
      <c r="E262" s="25" t="s">
        <v>503</v>
      </c>
      <c r="F262" s="26" t="s">
        <v>504</v>
      </c>
      <c r="G262" s="96">
        <v>148.476052161402</v>
      </c>
    </row>
    <row r="263" spans="2:7" ht="12.75">
      <c r="B263" s="17"/>
      <c r="C263" s="18"/>
      <c r="D263" s="28" t="s">
        <v>505</v>
      </c>
      <c r="E263" s="29"/>
      <c r="F263" s="30"/>
      <c r="G263" s="31">
        <f>SUM(G257:G262)</f>
        <v>505.7087044317774</v>
      </c>
    </row>
    <row r="264" spans="2:7" s="45" customFormat="1" ht="12.75">
      <c r="B264" s="32" t="s">
        <v>12</v>
      </c>
      <c r="C264" s="33" t="s">
        <v>506</v>
      </c>
      <c r="D264" s="46" t="s">
        <v>507</v>
      </c>
      <c r="E264" s="102" t="s">
        <v>508</v>
      </c>
      <c r="F264" s="78" t="s">
        <v>509</v>
      </c>
      <c r="G264" s="94">
        <v>104.41031166053</v>
      </c>
    </row>
    <row r="265" spans="2:7" s="45" customFormat="1" ht="12.75">
      <c r="B265" s="17" t="s">
        <v>17</v>
      </c>
      <c r="C265" s="18"/>
      <c r="D265" s="47"/>
      <c r="E265" s="73" t="s">
        <v>510</v>
      </c>
      <c r="F265" s="75" t="s">
        <v>511</v>
      </c>
      <c r="G265" s="22">
        <v>373.040759646343</v>
      </c>
    </row>
    <row r="266" spans="2:7" s="45" customFormat="1" ht="12.75">
      <c r="B266" s="17"/>
      <c r="C266" s="18"/>
      <c r="D266" s="47"/>
      <c r="E266" s="73" t="s">
        <v>512</v>
      </c>
      <c r="F266" s="75" t="s">
        <v>513</v>
      </c>
      <c r="G266" s="22">
        <v>407.064236228064</v>
      </c>
    </row>
    <row r="267" spans="2:7" s="45" customFormat="1" ht="12.75">
      <c r="B267" s="17"/>
      <c r="C267" s="18"/>
      <c r="D267" s="47"/>
      <c r="E267" s="73" t="s">
        <v>514</v>
      </c>
      <c r="F267" s="75" t="s">
        <v>515</v>
      </c>
      <c r="G267" s="22">
        <v>308.19981422613796</v>
      </c>
    </row>
    <row r="268" spans="2:7" s="45" customFormat="1" ht="12.75">
      <c r="B268" s="17"/>
      <c r="C268" s="18"/>
      <c r="D268" s="47"/>
      <c r="E268" s="73" t="s">
        <v>516</v>
      </c>
      <c r="F268" s="75" t="s">
        <v>517</v>
      </c>
      <c r="G268" s="22">
        <v>5.20369679146243</v>
      </c>
    </row>
    <row r="269" spans="2:7" s="45" customFormat="1" ht="12.75">
      <c r="B269" s="17"/>
      <c r="C269" s="18"/>
      <c r="D269" s="47"/>
      <c r="E269" s="73" t="s">
        <v>518</v>
      </c>
      <c r="F269" s="75" t="s">
        <v>519</v>
      </c>
      <c r="G269" s="22">
        <v>889.9415638684129</v>
      </c>
    </row>
    <row r="270" spans="2:7" s="45" customFormat="1" ht="12.75">
      <c r="B270" s="17"/>
      <c r="C270" s="18"/>
      <c r="D270" s="47"/>
      <c r="E270" s="76" t="s">
        <v>520</v>
      </c>
      <c r="F270" s="77" t="s">
        <v>521</v>
      </c>
      <c r="G270" s="96">
        <v>152.9638836817</v>
      </c>
    </row>
    <row r="271" spans="2:7" ht="12.75">
      <c r="B271" s="17"/>
      <c r="C271" s="18"/>
      <c r="D271" s="28" t="s">
        <v>522</v>
      </c>
      <c r="E271" s="29"/>
      <c r="F271" s="30"/>
      <c r="G271" s="31">
        <f>SUM(G264:G270)</f>
        <v>2240.82426610265</v>
      </c>
    </row>
    <row r="272" spans="2:7" ht="12.75">
      <c r="B272" s="32" t="s">
        <v>105</v>
      </c>
      <c r="C272" s="33" t="s">
        <v>523</v>
      </c>
      <c r="D272" s="37" t="s">
        <v>524</v>
      </c>
      <c r="E272" s="38" t="s">
        <v>525</v>
      </c>
      <c r="F272" s="39" t="s">
        <v>526</v>
      </c>
      <c r="G272" s="94">
        <v>308.21253328528366</v>
      </c>
    </row>
    <row r="273" spans="2:7" ht="12.75">
      <c r="B273" s="17" t="s">
        <v>110</v>
      </c>
      <c r="C273" s="18"/>
      <c r="D273" s="19"/>
      <c r="E273" s="25" t="s">
        <v>527</v>
      </c>
      <c r="F273" s="26" t="s">
        <v>528</v>
      </c>
      <c r="G273" s="96">
        <v>55.425971351072334</v>
      </c>
    </row>
    <row r="274" spans="2:7" ht="12.75">
      <c r="B274" s="17"/>
      <c r="C274" s="18"/>
      <c r="D274" s="28" t="s">
        <v>529</v>
      </c>
      <c r="E274" s="29"/>
      <c r="F274" s="30"/>
      <c r="G274" s="31">
        <f>SUM(G272:G273)</f>
        <v>363.638504636356</v>
      </c>
    </row>
    <row r="275" spans="2:8" s="45" customFormat="1" ht="12.75">
      <c r="B275" s="32" t="s">
        <v>12</v>
      </c>
      <c r="C275" s="33" t="s">
        <v>530</v>
      </c>
      <c r="D275" s="46" t="s">
        <v>531</v>
      </c>
      <c r="E275" s="102" t="s">
        <v>532</v>
      </c>
      <c r="F275" s="78" t="s">
        <v>533</v>
      </c>
      <c r="G275" s="94">
        <v>4762.813534684411</v>
      </c>
      <c r="H275" s="82"/>
    </row>
    <row r="276" spans="2:8" s="45" customFormat="1" ht="12.75">
      <c r="B276" s="17" t="s">
        <v>17</v>
      </c>
      <c r="C276" s="18"/>
      <c r="D276" s="47"/>
      <c r="E276" s="73" t="s">
        <v>534</v>
      </c>
      <c r="F276" s="75" t="s">
        <v>535</v>
      </c>
      <c r="G276" s="22">
        <v>651.83360709364</v>
      </c>
      <c r="H276" s="82"/>
    </row>
    <row r="277" spans="2:8" s="45" customFormat="1" ht="12.75">
      <c r="B277" s="17"/>
      <c r="C277" s="18"/>
      <c r="D277" s="47"/>
      <c r="E277" s="73" t="s">
        <v>536</v>
      </c>
      <c r="F277" s="75" t="s">
        <v>537</v>
      </c>
      <c r="G277" s="22">
        <v>403.44449491675505</v>
      </c>
      <c r="H277" s="82"/>
    </row>
    <row r="278" spans="2:8" s="45" customFormat="1" ht="12.75">
      <c r="B278" s="17"/>
      <c r="C278" s="18"/>
      <c r="D278" s="47"/>
      <c r="E278" s="73" t="s">
        <v>538</v>
      </c>
      <c r="F278" s="75" t="s">
        <v>539</v>
      </c>
      <c r="G278" s="22">
        <v>199.624146448375</v>
      </c>
      <c r="H278" s="103"/>
    </row>
    <row r="279" spans="2:8" s="45" customFormat="1" ht="12.75">
      <c r="B279" s="17"/>
      <c r="C279" s="18"/>
      <c r="D279" s="47"/>
      <c r="E279" s="73" t="s">
        <v>540</v>
      </c>
      <c r="F279" s="75" t="s">
        <v>541</v>
      </c>
      <c r="G279" s="24">
        <v>866.520341469039</v>
      </c>
      <c r="H279" s="82"/>
    </row>
    <row r="280" spans="2:8" s="45" customFormat="1" ht="12.75">
      <c r="B280" s="17"/>
      <c r="C280" s="18"/>
      <c r="D280" s="47"/>
      <c r="E280" s="76" t="s">
        <v>542</v>
      </c>
      <c r="F280" s="77" t="s">
        <v>543</v>
      </c>
      <c r="G280" s="96">
        <v>2664.5392217171793</v>
      </c>
      <c r="H280" s="82"/>
    </row>
    <row r="281" spans="2:7" s="45" customFormat="1" ht="12.75">
      <c r="B281" s="17"/>
      <c r="C281" s="18"/>
      <c r="D281" s="28" t="s">
        <v>544</v>
      </c>
      <c r="E281" s="29"/>
      <c r="F281" s="30"/>
      <c r="G281" s="31">
        <f>SUM(G275:G280)</f>
        <v>9548.7753463294</v>
      </c>
    </row>
    <row r="282" spans="2:7" ht="12.75">
      <c r="B282" s="32" t="s">
        <v>105</v>
      </c>
      <c r="C282" s="33" t="s">
        <v>545</v>
      </c>
      <c r="D282" s="46" t="s">
        <v>546</v>
      </c>
      <c r="E282" s="102" t="s">
        <v>547</v>
      </c>
      <c r="F282" s="104" t="s">
        <v>548</v>
      </c>
      <c r="G282" s="94">
        <v>168.543737548828</v>
      </c>
    </row>
    <row r="283" spans="2:7" ht="12.75">
      <c r="B283" s="17" t="s">
        <v>110</v>
      </c>
      <c r="C283" s="18"/>
      <c r="D283" s="47"/>
      <c r="E283" s="73" t="s">
        <v>549</v>
      </c>
      <c r="F283" s="75" t="s">
        <v>550</v>
      </c>
      <c r="G283" s="22">
        <f>1905.55479798575-G282</f>
        <v>1737.011060436922</v>
      </c>
    </row>
    <row r="284" spans="2:7" ht="12.75">
      <c r="B284" s="17"/>
      <c r="C284" s="18"/>
      <c r="D284" s="47"/>
      <c r="E284" s="73" t="s">
        <v>551</v>
      </c>
      <c r="F284" s="75" t="s">
        <v>552</v>
      </c>
      <c r="G284" s="22">
        <v>804.1336803573394</v>
      </c>
    </row>
    <row r="285" spans="2:7" ht="12.75">
      <c r="B285" s="17"/>
      <c r="C285" s="18"/>
      <c r="D285" s="47"/>
      <c r="E285" s="73" t="s">
        <v>553</v>
      </c>
      <c r="F285" s="75" t="s">
        <v>554</v>
      </c>
      <c r="G285" s="22">
        <v>600.845263804862</v>
      </c>
    </row>
    <row r="286" spans="2:7" ht="12.75">
      <c r="B286" s="17"/>
      <c r="C286" s="18"/>
      <c r="D286" s="19"/>
      <c r="E286" s="20" t="s">
        <v>555</v>
      </c>
      <c r="F286" s="21" t="s">
        <v>556</v>
      </c>
      <c r="G286" s="22">
        <v>1167.3025881001772</v>
      </c>
    </row>
    <row r="287" spans="2:7" ht="12.75">
      <c r="B287" s="17"/>
      <c r="C287" s="18"/>
      <c r="D287" s="19"/>
      <c r="E287" s="20" t="s">
        <v>557</v>
      </c>
      <c r="F287" s="21" t="s">
        <v>558</v>
      </c>
      <c r="G287" s="22">
        <v>625.533015158639</v>
      </c>
    </row>
    <row r="288" spans="2:9" ht="12.75">
      <c r="B288" s="17"/>
      <c r="C288" s="18"/>
      <c r="D288" s="19"/>
      <c r="E288" s="20" t="s">
        <v>60</v>
      </c>
      <c r="F288" s="23" t="s">
        <v>61</v>
      </c>
      <c r="G288" s="22">
        <v>402.864993993991</v>
      </c>
      <c r="I288" s="105"/>
    </row>
    <row r="289" spans="2:9" ht="12.75">
      <c r="B289" s="17"/>
      <c r="C289" s="18"/>
      <c r="D289" s="19"/>
      <c r="E289" s="20" t="s">
        <v>217</v>
      </c>
      <c r="F289" s="23" t="s">
        <v>218</v>
      </c>
      <c r="G289" s="22">
        <v>555.335231599803</v>
      </c>
      <c r="I289" s="105"/>
    </row>
    <row r="290" spans="2:7" ht="12.75">
      <c r="B290" s="17"/>
      <c r="C290" s="18"/>
      <c r="D290" s="19"/>
      <c r="E290" s="20" t="s">
        <v>559</v>
      </c>
      <c r="F290" s="21" t="s">
        <v>560</v>
      </c>
      <c r="G290" s="22">
        <v>1637.0910404485674</v>
      </c>
    </row>
    <row r="291" spans="2:7" ht="12.75">
      <c r="B291" s="17"/>
      <c r="C291" s="18"/>
      <c r="D291" s="19"/>
      <c r="E291" s="20" t="s">
        <v>561</v>
      </c>
      <c r="F291" s="21" t="s">
        <v>562</v>
      </c>
      <c r="G291" s="22">
        <v>376.8778377499588</v>
      </c>
    </row>
    <row r="292" spans="2:7" ht="12.75">
      <c r="B292" s="17"/>
      <c r="C292" s="18"/>
      <c r="D292" s="19"/>
      <c r="E292" s="20" t="s">
        <v>563</v>
      </c>
      <c r="F292" s="21" t="s">
        <v>564</v>
      </c>
      <c r="G292" s="22">
        <v>23.320646949929902</v>
      </c>
    </row>
    <row r="293" spans="2:7" ht="12.75">
      <c r="B293" s="17"/>
      <c r="C293" s="18"/>
      <c r="D293" s="19"/>
      <c r="E293" s="20" t="s">
        <v>565</v>
      </c>
      <c r="F293" s="21" t="s">
        <v>566</v>
      </c>
      <c r="G293" s="22">
        <v>1361.9843737369206</v>
      </c>
    </row>
    <row r="294" spans="2:7" ht="12.75">
      <c r="B294" s="17"/>
      <c r="C294" s="18"/>
      <c r="D294" s="19"/>
      <c r="E294" s="20" t="s">
        <v>567</v>
      </c>
      <c r="F294" s="21" t="s">
        <v>568</v>
      </c>
      <c r="G294" s="22">
        <v>60.59187690775725</v>
      </c>
    </row>
    <row r="295" spans="2:7" ht="12.75">
      <c r="B295" s="17"/>
      <c r="C295" s="18"/>
      <c r="D295" s="19"/>
      <c r="E295" s="20" t="s">
        <v>569</v>
      </c>
      <c r="F295" s="21" t="s">
        <v>570</v>
      </c>
      <c r="G295" s="22">
        <v>178.523909724309</v>
      </c>
    </row>
    <row r="296" spans="2:7" ht="12.75">
      <c r="B296" s="17"/>
      <c r="C296" s="18"/>
      <c r="D296" s="19"/>
      <c r="E296" s="20" t="s">
        <v>571</v>
      </c>
      <c r="F296" s="21" t="s">
        <v>572</v>
      </c>
      <c r="G296" s="22">
        <v>341.2813336334887</v>
      </c>
    </row>
    <row r="297" spans="2:9" ht="12.75">
      <c r="B297" s="17"/>
      <c r="C297" s="18"/>
      <c r="D297" s="19"/>
      <c r="E297" s="20" t="s">
        <v>573</v>
      </c>
      <c r="F297" s="21" t="s">
        <v>574</v>
      </c>
      <c r="G297" s="22">
        <v>536.9637748032198</v>
      </c>
      <c r="I297" s="105"/>
    </row>
    <row r="298" spans="2:7" ht="12.75">
      <c r="B298" s="17"/>
      <c r="C298" s="18"/>
      <c r="D298" s="19"/>
      <c r="E298" s="20" t="s">
        <v>575</v>
      </c>
      <c r="F298" s="21" t="s">
        <v>576</v>
      </c>
      <c r="G298" s="22">
        <v>5.240653577608501</v>
      </c>
    </row>
    <row r="299" spans="2:7" ht="12.75">
      <c r="B299" s="17"/>
      <c r="C299" s="18"/>
      <c r="D299" s="19"/>
      <c r="E299" s="20" t="s">
        <v>577</v>
      </c>
      <c r="F299" s="21" t="s">
        <v>578</v>
      </c>
      <c r="G299" s="22">
        <v>43.605012216491</v>
      </c>
    </row>
    <row r="300" spans="2:7" ht="12.75">
      <c r="B300" s="17"/>
      <c r="C300" s="18"/>
      <c r="D300" s="19"/>
      <c r="E300" s="20" t="s">
        <v>579</v>
      </c>
      <c r="F300" s="21" t="s">
        <v>580</v>
      </c>
      <c r="G300" s="22">
        <v>470.586847322453</v>
      </c>
    </row>
    <row r="301" spans="2:9" ht="12.75">
      <c r="B301" s="17"/>
      <c r="C301" s="18"/>
      <c r="D301" s="19"/>
      <c r="E301" s="20" t="s">
        <v>127</v>
      </c>
      <c r="F301" s="23" t="s">
        <v>128</v>
      </c>
      <c r="G301" s="22">
        <v>165.10351168563798</v>
      </c>
      <c r="I301" s="105"/>
    </row>
    <row r="302" spans="2:7" ht="12.75">
      <c r="B302" s="17"/>
      <c r="C302" s="18"/>
      <c r="D302" s="19"/>
      <c r="E302" s="20" t="s">
        <v>581</v>
      </c>
      <c r="F302" s="21" t="s">
        <v>582</v>
      </c>
      <c r="G302" s="22">
        <v>1472.6898285599996</v>
      </c>
    </row>
    <row r="303" spans="2:7" ht="12.75">
      <c r="B303" s="17"/>
      <c r="C303" s="18"/>
      <c r="D303" s="19"/>
      <c r="E303" s="20" t="s">
        <v>583</v>
      </c>
      <c r="F303" s="21" t="s">
        <v>584</v>
      </c>
      <c r="G303" s="22">
        <v>876.9591413046156</v>
      </c>
    </row>
    <row r="304" spans="2:10" ht="12.75">
      <c r="B304" s="17"/>
      <c r="C304" s="18"/>
      <c r="D304" s="19"/>
      <c r="E304" s="25" t="s">
        <v>70</v>
      </c>
      <c r="F304" s="48" t="s">
        <v>71</v>
      </c>
      <c r="G304" s="96">
        <v>495.044765048205</v>
      </c>
      <c r="J304" s="105"/>
    </row>
    <row r="305" spans="2:7" ht="12.75">
      <c r="B305" s="17"/>
      <c r="C305" s="18"/>
      <c r="D305" s="28" t="s">
        <v>585</v>
      </c>
      <c r="E305" s="29"/>
      <c r="F305" s="30"/>
      <c r="G305" s="31">
        <f>SUM(G282:G304)</f>
        <v>14107.434124669726</v>
      </c>
    </row>
    <row r="306" spans="2:7" ht="12.75">
      <c r="B306" s="32" t="s">
        <v>12</v>
      </c>
      <c r="C306" s="33" t="s">
        <v>586</v>
      </c>
      <c r="D306" s="37" t="s">
        <v>587</v>
      </c>
      <c r="E306" s="38" t="s">
        <v>588</v>
      </c>
      <c r="F306" s="39" t="s">
        <v>589</v>
      </c>
      <c r="G306" s="94">
        <v>7893.74797808233</v>
      </c>
    </row>
    <row r="307" spans="2:7" ht="12.75">
      <c r="B307" s="17" t="s">
        <v>17</v>
      </c>
      <c r="C307" s="18"/>
      <c r="D307" s="19"/>
      <c r="E307" s="20" t="s">
        <v>590</v>
      </c>
      <c r="F307" s="21" t="s">
        <v>591</v>
      </c>
      <c r="G307" s="22">
        <v>6335.4986054459805</v>
      </c>
    </row>
    <row r="308" spans="2:7" ht="12.75">
      <c r="B308" s="17"/>
      <c r="C308" s="18"/>
      <c r="D308" s="19"/>
      <c r="E308" s="20" t="s">
        <v>592</v>
      </c>
      <c r="F308" s="21" t="s">
        <v>593</v>
      </c>
      <c r="G308" s="22">
        <v>5737.00870334109</v>
      </c>
    </row>
    <row r="309" spans="2:7" ht="12.75">
      <c r="B309" s="17"/>
      <c r="C309" s="18"/>
      <c r="D309" s="19"/>
      <c r="E309" s="20" t="s">
        <v>594</v>
      </c>
      <c r="F309" s="21" t="s">
        <v>595</v>
      </c>
      <c r="G309" s="22">
        <v>2292.9529380282</v>
      </c>
    </row>
    <row r="310" spans="2:7" ht="12.75">
      <c r="B310" s="17"/>
      <c r="C310" s="18"/>
      <c r="D310" s="19"/>
      <c r="E310" s="20" t="s">
        <v>596</v>
      </c>
      <c r="F310" s="21" t="s">
        <v>597</v>
      </c>
      <c r="G310" s="22">
        <v>6787.0646308103505</v>
      </c>
    </row>
    <row r="311" spans="2:7" ht="12.75">
      <c r="B311" s="17"/>
      <c r="C311" s="18"/>
      <c r="D311" s="19"/>
      <c r="E311" s="25" t="s">
        <v>598</v>
      </c>
      <c r="F311" s="26" t="s">
        <v>599</v>
      </c>
      <c r="G311" s="96">
        <v>4943.5192467610705</v>
      </c>
    </row>
    <row r="312" spans="2:7" ht="12.75">
      <c r="B312" s="17"/>
      <c r="C312" s="18"/>
      <c r="D312" s="28" t="s">
        <v>587</v>
      </c>
      <c r="E312" s="29"/>
      <c r="F312" s="30"/>
      <c r="G312" s="31">
        <f>SUM(G306:G311)</f>
        <v>33989.79210246902</v>
      </c>
    </row>
    <row r="313" spans="2:7" ht="12.75">
      <c r="B313" s="106"/>
      <c r="C313" s="107" t="s">
        <v>600</v>
      </c>
      <c r="D313" s="108"/>
      <c r="E313" s="108"/>
      <c r="F313" s="109"/>
      <c r="G313" s="110">
        <f>+G312+G305+G281+G274+G271+G263+G256+G246+G243+G238+G235+G229+G223+G216+G211+G206+G202+G197+G195+G191+G179+G172+G169+G167+G153+G136+G129+G127+G115+G111+G106+G98+G96+G87+G84+G80+G74+G72+G69+G67+G65+G58+G55+G51+G47+G44+G39+G30+G27+G24+G22</f>
        <v>308060.4687815858</v>
      </c>
    </row>
    <row r="315" spans="2:4" ht="12.75">
      <c r="B315" s="111" t="s">
        <v>601</v>
      </c>
      <c r="C315" s="111" t="s">
        <v>602</v>
      </c>
      <c r="D315" s="112"/>
    </row>
    <row r="316" spans="2:4" ht="12.75">
      <c r="B316" s="111"/>
      <c r="C316" s="111" t="s">
        <v>603</v>
      </c>
      <c r="D316" s="112"/>
    </row>
    <row r="317" spans="2:4" ht="12.75">
      <c r="B317" s="111"/>
      <c r="C317" s="111" t="s">
        <v>604</v>
      </c>
      <c r="D317" s="112"/>
    </row>
    <row r="318" spans="2:4" ht="12.75">
      <c r="B318" s="113"/>
      <c r="C318" s="113"/>
      <c r="D318" s="114"/>
    </row>
    <row r="319" spans="2:4" ht="12.75">
      <c r="B319" s="115" t="s">
        <v>605</v>
      </c>
      <c r="C319" s="113"/>
      <c r="D319" s="114"/>
    </row>
  </sheetData>
  <sheetProtection selectLockedCells="1" selectUnlockedCells="1"/>
  <mergeCells count="6">
    <mergeCell ref="B8:G8"/>
    <mergeCell ref="B10:G10"/>
    <mergeCell ref="B2:G2"/>
    <mergeCell ref="B4:G4"/>
    <mergeCell ref="B5:G5"/>
    <mergeCell ref="B7:G7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78" r:id="rId2"/>
  <rowBreaks count="4" manualBreakCount="4">
    <brk id="74" min="1" max="6" man="1"/>
    <brk id="136" min="1" max="6" man="1"/>
    <brk id="206" min="1" max="6" man="1"/>
    <brk id="274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2021-01-29T10:55:12Z</cp:lastPrinted>
  <dcterms:modified xsi:type="dcterms:W3CDTF">2021-01-29T10:55:36Z</dcterms:modified>
  <cp:category/>
  <cp:version/>
  <cp:contentType/>
  <cp:contentStatus/>
</cp:coreProperties>
</file>