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40" windowWidth="17925" windowHeight="9510" activeTab="0"/>
  </bookViews>
  <sheets>
    <sheet name="Zps-Comuni new" sheetId="1" r:id="rId1"/>
  </sheets>
  <definedNames>
    <definedName name="_xlnm.Print_Area" localSheetId="0">'Zps-Comuni new'!$B$1:$J$268</definedName>
    <definedName name="DATABASE" localSheetId="0">'Zps-Comuni new'!$F$12:$H$167</definedName>
    <definedName name="_xlnm.Print_Titles" localSheetId="0">'Zps-Comuni new'!$12:$12</definedName>
  </definedNames>
  <calcPr fullCalcOnLoad="1"/>
</workbook>
</file>

<file path=xl/sharedStrings.xml><?xml version="1.0" encoding="utf-8"?>
<sst xmlns="http://schemas.openxmlformats.org/spreadsheetml/2006/main" count="1202" uniqueCount="556">
  <si>
    <t>CODICE ISTAT</t>
  </si>
  <si>
    <t>002009</t>
  </si>
  <si>
    <t>Argentera</t>
  </si>
  <si>
    <t>Aisone</t>
  </si>
  <si>
    <t>002163</t>
  </si>
  <si>
    <t>Alagna Valsesia</t>
  </si>
  <si>
    <t>002071</t>
  </si>
  <si>
    <t>Lame del Sesia e Isolone di Oldenico</t>
  </si>
  <si>
    <t>Albano Vercellese</t>
  </si>
  <si>
    <t>002148</t>
  </si>
  <si>
    <t>002049</t>
  </si>
  <si>
    <t>Val Grande</t>
  </si>
  <si>
    <t>Laghi di Avigliana</t>
  </si>
  <si>
    <t>Avigliana</t>
  </si>
  <si>
    <t>006138</t>
  </si>
  <si>
    <t>Lago di Viverone</t>
  </si>
  <si>
    <t>Azeglio</t>
  </si>
  <si>
    <t>006114</t>
  </si>
  <si>
    <t>Baceno</t>
  </si>
  <si>
    <t>Balocco</t>
  </si>
  <si>
    <t>002118</t>
  </si>
  <si>
    <t>Val Mastallone</t>
  </si>
  <si>
    <t>Bassignana</t>
  </si>
  <si>
    <t>002147</t>
  </si>
  <si>
    <t>103039</t>
  </si>
  <si>
    <t>Borgo d'Ale</t>
  </si>
  <si>
    <t>002029</t>
  </si>
  <si>
    <t>Bosco Marengo</t>
  </si>
  <si>
    <t>002002</t>
  </si>
  <si>
    <t>Bozzole</t>
  </si>
  <si>
    <t>Confluenza Po - Orco - Malone</t>
  </si>
  <si>
    <t>Brandizzo</t>
  </si>
  <si>
    <t>103062</t>
  </si>
  <si>
    <t>Briga Alta</t>
  </si>
  <si>
    <t>103041</t>
  </si>
  <si>
    <t>103068</t>
  </si>
  <si>
    <t>Brusasco</t>
  </si>
  <si>
    <t>Bussoleno</t>
  </si>
  <si>
    <t>103014</t>
  </si>
  <si>
    <t>103045</t>
  </si>
  <si>
    <t>Camino</t>
  </si>
  <si>
    <t>103023</t>
  </si>
  <si>
    <t>Lago di Candia</t>
  </si>
  <si>
    <t>Candia Canavese</t>
  </si>
  <si>
    <t>103057</t>
  </si>
  <si>
    <t>Caprezzo</t>
  </si>
  <si>
    <t>Capriata d'Orba</t>
  </si>
  <si>
    <t>103061</t>
  </si>
  <si>
    <t>103037</t>
  </si>
  <si>
    <t>Carcoforo</t>
  </si>
  <si>
    <t>103018</t>
  </si>
  <si>
    <t>Carignano</t>
  </si>
  <si>
    <t>001288</t>
  </si>
  <si>
    <t>001224</t>
  </si>
  <si>
    <t>001134</t>
  </si>
  <si>
    <t>001073</t>
  </si>
  <si>
    <t>Garzaia di Carisio</t>
  </si>
  <si>
    <t>Carisio</t>
  </si>
  <si>
    <t>001165</t>
  </si>
  <si>
    <t>Carmagnola</t>
  </si>
  <si>
    <t>001212</t>
  </si>
  <si>
    <t>006021</t>
  </si>
  <si>
    <t>Casal Cermelli</t>
  </si>
  <si>
    <t>006037</t>
  </si>
  <si>
    <t>006140</t>
  </si>
  <si>
    <t>Cassano Spinola</t>
  </si>
  <si>
    <t>006029</t>
  </si>
  <si>
    <t>006177</t>
  </si>
  <si>
    <t>Cavagnolo</t>
  </si>
  <si>
    <t>006013</t>
  </si>
  <si>
    <t>Ceresole Reale</t>
  </si>
  <si>
    <t>Chiusa di Pesio</t>
  </si>
  <si>
    <t>006073</t>
  </si>
  <si>
    <t>Chivasso</t>
  </si>
  <si>
    <t>006178</t>
  </si>
  <si>
    <t>Coazze</t>
  </si>
  <si>
    <t>006023</t>
  </si>
  <si>
    <t>Cossogno</t>
  </si>
  <si>
    <t>Crescentino</t>
  </si>
  <si>
    <t>Crodo</t>
  </si>
  <si>
    <t>004084</t>
  </si>
  <si>
    <t>004239</t>
  </si>
  <si>
    <t>004079</t>
  </si>
  <si>
    <t>Demonte</t>
  </si>
  <si>
    <t>004031</t>
  </si>
  <si>
    <t>Domodossola</t>
  </si>
  <si>
    <t>004068</t>
  </si>
  <si>
    <t>Entracque</t>
  </si>
  <si>
    <t>004190</t>
  </si>
  <si>
    <t>004110</t>
  </si>
  <si>
    <t>Fenestrelle</t>
  </si>
  <si>
    <t>004155</t>
  </si>
  <si>
    <t>Fobello</t>
  </si>
  <si>
    <t>103031</t>
  </si>
  <si>
    <t>Formazza</t>
  </si>
  <si>
    <t>004002</t>
  </si>
  <si>
    <t>Frassineto Po</t>
  </si>
  <si>
    <t>004233</t>
  </si>
  <si>
    <t>Greggio</t>
  </si>
  <si>
    <t>Intragna</t>
  </si>
  <si>
    <t>Isola Sant'Antonio</t>
  </si>
  <si>
    <t>La Loggia</t>
  </si>
  <si>
    <t>Lauriano</t>
  </si>
  <si>
    <t>001201</t>
  </si>
  <si>
    <t>Limone Piemonte</t>
  </si>
  <si>
    <t>001263</t>
  </si>
  <si>
    <t>Livorno Ferraris</t>
  </si>
  <si>
    <t>Locana</t>
  </si>
  <si>
    <t>Macugnaga</t>
  </si>
  <si>
    <t>103071</t>
  </si>
  <si>
    <t>Malesco</t>
  </si>
  <si>
    <t>103026</t>
  </si>
  <si>
    <t>Val Troncea</t>
  </si>
  <si>
    <t>Massello</t>
  </si>
  <si>
    <t>103067</t>
  </si>
  <si>
    <t>Mattie</t>
  </si>
  <si>
    <t>Mazze'</t>
  </si>
  <si>
    <t>103006</t>
  </si>
  <si>
    <t>Meana di Susa</t>
  </si>
  <si>
    <t>103044</t>
  </si>
  <si>
    <t>Mergozzo</t>
  </si>
  <si>
    <t>Miazzina</t>
  </si>
  <si>
    <t>Moncalieri</t>
  </si>
  <si>
    <t>001272</t>
  </si>
  <si>
    <t>Oasi di Crava Morozzo</t>
  </si>
  <si>
    <t>Mondovi'</t>
  </si>
  <si>
    <t>001249</t>
  </si>
  <si>
    <t>Monteu da Po</t>
  </si>
  <si>
    <t>002065</t>
  </si>
  <si>
    <t>Morano sul Po</t>
  </si>
  <si>
    <t>002003</t>
  </si>
  <si>
    <t>Morozzo</t>
  </si>
  <si>
    <t>003134</t>
  </si>
  <si>
    <t>Noasca</t>
  </si>
  <si>
    <t>002089</t>
  </si>
  <si>
    <t>Novi Ligure</t>
  </si>
  <si>
    <t>002164</t>
  </si>
  <si>
    <t>Oldenico</t>
  </si>
  <si>
    <t>Ormea</t>
  </si>
  <si>
    <t>Pallanzeno</t>
  </si>
  <si>
    <t>Piedimulera</t>
  </si>
  <si>
    <t>Pieve Vergonte</t>
  </si>
  <si>
    <t>Piverone</t>
  </si>
  <si>
    <t>001082</t>
  </si>
  <si>
    <t>Pontestura</t>
  </si>
  <si>
    <t>001034</t>
  </si>
  <si>
    <t>Pozzolo Formigaro</t>
  </si>
  <si>
    <t>Pragelato</t>
  </si>
  <si>
    <t>002128</t>
  </si>
  <si>
    <t>001225</t>
  </si>
  <si>
    <t>Predosa</t>
  </si>
  <si>
    <t>103028</t>
  </si>
  <si>
    <t>103056</t>
  </si>
  <si>
    <t>Premia</t>
  </si>
  <si>
    <t>103075</t>
  </si>
  <si>
    <t>103011</t>
  </si>
  <si>
    <t>Ribordone</t>
  </si>
  <si>
    <t>103052</t>
  </si>
  <si>
    <t>103077</t>
  </si>
  <si>
    <t>103054</t>
  </si>
  <si>
    <t>Rimella</t>
  </si>
  <si>
    <t>001196</t>
  </si>
  <si>
    <t>Rocca de' Baldi</t>
  </si>
  <si>
    <t>096080</t>
  </si>
  <si>
    <t>Roccaforte Mondovi'</t>
  </si>
  <si>
    <t>001014</t>
  </si>
  <si>
    <t>Ronco Canavese</t>
  </si>
  <si>
    <t>002015</t>
  </si>
  <si>
    <t>Rondissone</t>
  </si>
  <si>
    <t>Fontana Gigante (Tricerro)</t>
  </si>
  <si>
    <t>Ronsecco</t>
  </si>
  <si>
    <t>103069</t>
  </si>
  <si>
    <t>Saluggia</t>
  </si>
  <si>
    <t>002057</t>
  </si>
  <si>
    <t>San Bernardino Verbano</t>
  </si>
  <si>
    <t>San Giorio di Susa</t>
  </si>
  <si>
    <t>San Mauro Torinese</t>
  </si>
  <si>
    <t>San Nazzaro Sesia</t>
  </si>
  <si>
    <t>San Sebastiano da Po</t>
  </si>
  <si>
    <t>001058</t>
  </si>
  <si>
    <t>Santa Maria Maggiore</t>
  </si>
  <si>
    <t>001059</t>
  </si>
  <si>
    <t>Serravalle Scrivia</t>
  </si>
  <si>
    <t>Sestriere</t>
  </si>
  <si>
    <t>001308</t>
  </si>
  <si>
    <t>TORINO</t>
  </si>
  <si>
    <t>Trasquera</t>
  </si>
  <si>
    <t>Tricerro</t>
  </si>
  <si>
    <t>Trino</t>
  </si>
  <si>
    <t>001127</t>
  </si>
  <si>
    <t>Trontano</t>
  </si>
  <si>
    <t>001293</t>
  </si>
  <si>
    <t>Usseaux</t>
  </si>
  <si>
    <t>001294</t>
  </si>
  <si>
    <t>Valdieri</t>
  </si>
  <si>
    <t>001039</t>
  </si>
  <si>
    <t>Valenza</t>
  </si>
  <si>
    <t>001162</t>
  </si>
  <si>
    <t>001253</t>
  </si>
  <si>
    <t>001129</t>
  </si>
  <si>
    <t>Valmacca</t>
  </si>
  <si>
    <t>001069</t>
  </si>
  <si>
    <t>Valprato Soana</t>
  </si>
  <si>
    <t>Valstrona</t>
  </si>
  <si>
    <t>006027</t>
  </si>
  <si>
    <t>Varzo</t>
  </si>
  <si>
    <t>006133</t>
  </si>
  <si>
    <t>001013</t>
  </si>
  <si>
    <t>Vernante</t>
  </si>
  <si>
    <t>004189</t>
  </si>
  <si>
    <t>004144</t>
  </si>
  <si>
    <t>004130</t>
  </si>
  <si>
    <t>Verolengo</t>
  </si>
  <si>
    <t>Verrua Savoia</t>
  </si>
  <si>
    <t>Villadossola</t>
  </si>
  <si>
    <t>Villalvernia</t>
  </si>
  <si>
    <t>001044</t>
  </si>
  <si>
    <t>Villar Focchiardo</t>
  </si>
  <si>
    <t>Villarboit</t>
  </si>
  <si>
    <t>001245</t>
  </si>
  <si>
    <t>Villastellone</t>
  </si>
  <si>
    <t>001149</t>
  </si>
  <si>
    <t>Villata</t>
  </si>
  <si>
    <t>004248</t>
  </si>
  <si>
    <t>Vinadio</t>
  </si>
  <si>
    <t>001305</t>
  </si>
  <si>
    <t>Vische</t>
  </si>
  <si>
    <t>001281</t>
  </si>
  <si>
    <t>Viverone</t>
  </si>
  <si>
    <t>001089</t>
  </si>
  <si>
    <t>Vogogna</t>
  </si>
  <si>
    <t>001227</t>
  </si>
  <si>
    <t>001103</t>
  </si>
  <si>
    <t>SISTEMA REGIONALE DELLE AREE PROTETTE</t>
  </si>
  <si>
    <t>Zone di Protezione Speciale (ZPS)</t>
  </si>
  <si>
    <t>001050</t>
  </si>
  <si>
    <t>002032</t>
  </si>
  <si>
    <t>006087</t>
  </si>
  <si>
    <t>001145</t>
  </si>
  <si>
    <t>001147</t>
  </si>
  <si>
    <t>001148</t>
  </si>
  <si>
    <t>001156</t>
  </si>
  <si>
    <t>006109</t>
  </si>
  <si>
    <t>103053</t>
  </si>
  <si>
    <t>006160</t>
  </si>
  <si>
    <t>006183</t>
  </si>
  <si>
    <t>001311</t>
  </si>
  <si>
    <t>002113</t>
  </si>
  <si>
    <t>Acceglio</t>
  </si>
  <si>
    <t>004001</t>
  </si>
  <si>
    <t>IT1160056</t>
  </si>
  <si>
    <t>Alpi Marittime</t>
  </si>
  <si>
    <t>IT1160062</t>
  </si>
  <si>
    <t>IT1120027</t>
  </si>
  <si>
    <t>IT1120010</t>
  </si>
  <si>
    <t>IT1180028</t>
  </si>
  <si>
    <t>Alto</t>
  </si>
  <si>
    <t>004005</t>
  </si>
  <si>
    <t>IT1160061</t>
  </si>
  <si>
    <t>Alto Caprauna</t>
  </si>
  <si>
    <t>Antrona Schieranco</t>
  </si>
  <si>
    <t>103001</t>
  </si>
  <si>
    <t>IT1140018</t>
  </si>
  <si>
    <t>Anzola d'Ossola</t>
  </si>
  <si>
    <t>103002</t>
  </si>
  <si>
    <t>IT1140017</t>
  </si>
  <si>
    <t>Fiume Toce</t>
  </si>
  <si>
    <t>004006</t>
  </si>
  <si>
    <t>IT1110007</t>
  </si>
  <si>
    <t>IT1110020</t>
  </si>
  <si>
    <t>IT1140016</t>
  </si>
  <si>
    <t>Alpi Veglia e Devero - Monte Giove</t>
  </si>
  <si>
    <t>IT1120014</t>
  </si>
  <si>
    <t>Garzaia del rio Druma</t>
  </si>
  <si>
    <t>Basaluzzo</t>
  </si>
  <si>
    <t>006012</t>
  </si>
  <si>
    <t>IT1180002</t>
  </si>
  <si>
    <t>Torrente Orba</t>
  </si>
  <si>
    <t>Baveno</t>
  </si>
  <si>
    <t>103008</t>
  </si>
  <si>
    <t>IT1140001</t>
  </si>
  <si>
    <t>Fondo Toce</t>
  </si>
  <si>
    <t>Bellinzago Novarese</t>
  </si>
  <si>
    <t>003016</t>
  </si>
  <si>
    <t>IT1150001</t>
  </si>
  <si>
    <t>Valle del Ticino</t>
  </si>
  <si>
    <t>Bene Vagienna</t>
  </si>
  <si>
    <t>004019</t>
  </si>
  <si>
    <t>IT1160060</t>
  </si>
  <si>
    <t>Altopiano di Bainale</t>
  </si>
  <si>
    <t>IT1140011</t>
  </si>
  <si>
    <t>Biandrate</t>
  </si>
  <si>
    <t>003018</t>
  </si>
  <si>
    <t>IT1150003</t>
  </si>
  <si>
    <t>Bognanco</t>
  </si>
  <si>
    <t>103012</t>
  </si>
  <si>
    <t>Bosio</t>
  </si>
  <si>
    <t>006022</t>
  </si>
  <si>
    <t>IT1180026</t>
  </si>
  <si>
    <t>Capanne di Marcarolo</t>
  </si>
  <si>
    <t>IT1110018</t>
  </si>
  <si>
    <t>IT1160057</t>
  </si>
  <si>
    <t>Alte Valli Pesio e Tanaro</t>
  </si>
  <si>
    <t>Briona</t>
  </si>
  <si>
    <t>003027</t>
  </si>
  <si>
    <t>IT1150010</t>
  </si>
  <si>
    <t>IT1110019</t>
  </si>
  <si>
    <t>IT1110006</t>
  </si>
  <si>
    <t>Cabella Ligure</t>
  </si>
  <si>
    <t>006025</t>
  </si>
  <si>
    <t>IT1180025</t>
  </si>
  <si>
    <t>IT1140020</t>
  </si>
  <si>
    <t>Alta Val Strona e Val Segnara</t>
  </si>
  <si>
    <t>Cameri</t>
  </si>
  <si>
    <t>003032</t>
  </si>
  <si>
    <t>Campertogno</t>
  </si>
  <si>
    <t>002025</t>
  </si>
  <si>
    <t>IT1110036</t>
  </si>
  <si>
    <t>Caprauna</t>
  </si>
  <si>
    <t>004039</t>
  </si>
  <si>
    <t>Carbonara Scrivia</t>
  </si>
  <si>
    <t>006030</t>
  </si>
  <si>
    <t>IT1180004</t>
  </si>
  <si>
    <t>Greto dello Scrivia</t>
  </si>
  <si>
    <t>IT1110024</t>
  </si>
  <si>
    <t>IT1110025</t>
  </si>
  <si>
    <t>IT1120005</t>
  </si>
  <si>
    <t>Carru'</t>
  </si>
  <si>
    <t>004043</t>
  </si>
  <si>
    <t>Casalbeltrame</t>
  </si>
  <si>
    <t>003037</t>
  </si>
  <si>
    <t>Casale Monferrato</t>
  </si>
  <si>
    <t>006039</t>
  </si>
  <si>
    <t>Casaleggio Boiro</t>
  </si>
  <si>
    <t>006038</t>
  </si>
  <si>
    <t>Casaleggio Novara</t>
  </si>
  <si>
    <t>003039</t>
  </si>
  <si>
    <t>Casalino</t>
  </si>
  <si>
    <t>003040</t>
  </si>
  <si>
    <t>Castagnole delle Lanze</t>
  </si>
  <si>
    <t>005022</t>
  </si>
  <si>
    <t>IT1160054</t>
  </si>
  <si>
    <t>Fiume Tanaro e Stagni di Neive</t>
  </si>
  <si>
    <t>Casteldelfino</t>
  </si>
  <si>
    <t>004047</t>
  </si>
  <si>
    <t>IT1160058</t>
  </si>
  <si>
    <t>Castellazzo Novarese</t>
  </si>
  <si>
    <t>003042</t>
  </si>
  <si>
    <t>Castelletto sopra Ticino</t>
  </si>
  <si>
    <t>IT1150004</t>
  </si>
  <si>
    <t>Canneti di Dormelletto</t>
  </si>
  <si>
    <t>Cerano</t>
  </si>
  <si>
    <t>003049</t>
  </si>
  <si>
    <t>IT1201000</t>
  </si>
  <si>
    <t>Coniolo</t>
  </si>
  <si>
    <t>006060</t>
  </si>
  <si>
    <t>IT1120029</t>
  </si>
  <si>
    <t>Paludi di San Genuario e San Silvestro</t>
  </si>
  <si>
    <t>Crevoladossola</t>
  </si>
  <si>
    <t>103025</t>
  </si>
  <si>
    <t>Crissolo</t>
  </si>
  <si>
    <t>004077</t>
  </si>
  <si>
    <t>Crova</t>
  </si>
  <si>
    <t>002052</t>
  </si>
  <si>
    <t>IT1120021</t>
  </si>
  <si>
    <t>IT1160036</t>
  </si>
  <si>
    <t>Stura di Demonte</t>
  </si>
  <si>
    <t>Dormelletto</t>
  </si>
  <si>
    <t>003062</t>
  </si>
  <si>
    <t>Fabbrica Curone</t>
  </si>
  <si>
    <t>006067</t>
  </si>
  <si>
    <t>IT1110080</t>
  </si>
  <si>
    <t>IT1120006</t>
  </si>
  <si>
    <t>002058</t>
  </si>
  <si>
    <t>Fossano</t>
  </si>
  <si>
    <t>004089</t>
  </si>
  <si>
    <t>IT1160059</t>
  </si>
  <si>
    <t>Zone umide di Fossano e Sant'Albano Stura</t>
  </si>
  <si>
    <t>Fresonara</t>
  </si>
  <si>
    <t>006074</t>
  </si>
  <si>
    <t>Gabiano</t>
  </si>
  <si>
    <t>006077</t>
  </si>
  <si>
    <t>Gaiola</t>
  </si>
  <si>
    <t>004093</t>
  </si>
  <si>
    <t>Galliate</t>
  </si>
  <si>
    <t>003068</t>
  </si>
  <si>
    <t>Govone</t>
  </si>
  <si>
    <t>004099</t>
  </si>
  <si>
    <t>Gravellona Toce</t>
  </si>
  <si>
    <t>103035</t>
  </si>
  <si>
    <t>Guazzora</t>
  </si>
  <si>
    <t>006086</t>
  </si>
  <si>
    <t>IT1110017</t>
  </si>
  <si>
    <t>Lerma</t>
  </si>
  <si>
    <t>006088</t>
  </si>
  <si>
    <t>IT1140019</t>
  </si>
  <si>
    <t>Monte Rosa</t>
  </si>
  <si>
    <t>Magliano Alfieri</t>
  </si>
  <si>
    <t>004113</t>
  </si>
  <si>
    <t>Magliano Alpi</t>
  </si>
  <si>
    <t>004114</t>
  </si>
  <si>
    <t>Marano Ticino</t>
  </si>
  <si>
    <t>003091</t>
  </si>
  <si>
    <t>Masera</t>
  </si>
  <si>
    <t>103042</t>
  </si>
  <si>
    <t>IT1140013</t>
  </si>
  <si>
    <t>Lago di Mergozzo e Mont'Orfano</t>
  </si>
  <si>
    <t>Moiola</t>
  </si>
  <si>
    <t>004123</t>
  </si>
  <si>
    <t>Molino dei Torti</t>
  </si>
  <si>
    <t>006096</t>
  </si>
  <si>
    <t>Moncestino</t>
  </si>
  <si>
    <t>006099</t>
  </si>
  <si>
    <t>IT1160003</t>
  </si>
  <si>
    <t>Montecrestese</t>
  </si>
  <si>
    <t>103046</t>
  </si>
  <si>
    <t>Mornese</t>
  </si>
  <si>
    <t>006111</t>
  </si>
  <si>
    <t>Neive</t>
  </si>
  <si>
    <t>004148</t>
  </si>
  <si>
    <t>Oleggio</t>
  </si>
  <si>
    <t>003108</t>
  </si>
  <si>
    <t>Oncino</t>
  </si>
  <si>
    <t>004154</t>
  </si>
  <si>
    <t>Ornavasso</t>
  </si>
  <si>
    <t>103051</t>
  </si>
  <si>
    <t>Palazzolo Vercellese</t>
  </si>
  <si>
    <t>002090</t>
  </si>
  <si>
    <t>Pecetto di Valenza</t>
  </si>
  <si>
    <t>006128</t>
  </si>
  <si>
    <t>Pietraporzio</t>
  </si>
  <si>
    <t>004167</t>
  </si>
  <si>
    <t>Piode</t>
  </si>
  <si>
    <t>002097</t>
  </si>
  <si>
    <t>Pomaro Monferrato</t>
  </si>
  <si>
    <t>006131</t>
  </si>
  <si>
    <t>Pombia</t>
  </si>
  <si>
    <t>003121</t>
  </si>
  <si>
    <t>Pontechianale</t>
  </si>
  <si>
    <t>004172</t>
  </si>
  <si>
    <t>Rassa</t>
  </si>
  <si>
    <t>002110</t>
  </si>
  <si>
    <t>Riva Valdobbia</t>
  </si>
  <si>
    <t>002114</t>
  </si>
  <si>
    <t>Roaschia</t>
  </si>
  <si>
    <t>004183</t>
  </si>
  <si>
    <t>Roccasparvera</t>
  </si>
  <si>
    <t>004191</t>
  </si>
  <si>
    <t>Romentino</t>
  </si>
  <si>
    <t>003131</t>
  </si>
  <si>
    <t>IT1120013</t>
  </si>
  <si>
    <t>Isolotto del Ritano (Dora Baltea)</t>
  </si>
  <si>
    <t>Salasco</t>
  </si>
  <si>
    <t>002126</t>
  </si>
  <si>
    <t>Sali Vercellese</t>
  </si>
  <si>
    <t>002127</t>
  </si>
  <si>
    <t>Sambuco</t>
  </si>
  <si>
    <t>004204</t>
  </si>
  <si>
    <t>Sampeyre</t>
  </si>
  <si>
    <t>004205</t>
  </si>
  <si>
    <t>San Germano Vercellese</t>
  </si>
  <si>
    <t>002131</t>
  </si>
  <si>
    <t>IT1110070</t>
  </si>
  <si>
    <t>San Pietro Mosezzo</t>
  </si>
  <si>
    <t>003135</t>
  </si>
  <si>
    <t>Sant'Albano Stura</t>
  </si>
  <si>
    <t>004211</t>
  </si>
  <si>
    <t>Tagliolo Monferrato</t>
  </si>
  <si>
    <t>006169</t>
  </si>
  <si>
    <t>Torrazza Piemonte</t>
  </si>
  <si>
    <t>001273</t>
  </si>
  <si>
    <t>Tortona</t>
  </si>
  <si>
    <t>006174</t>
  </si>
  <si>
    <t>Trecate</t>
  </si>
  <si>
    <t>003149</t>
  </si>
  <si>
    <t>IT1120008</t>
  </si>
  <si>
    <t>Trinita'</t>
  </si>
  <si>
    <t>004232</t>
  </si>
  <si>
    <t>IT1120002</t>
  </si>
  <si>
    <t>Bosco della Partecipanza di Trino</t>
  </si>
  <si>
    <t>Tronzano Vercellese</t>
  </si>
  <si>
    <t>002150</t>
  </si>
  <si>
    <t>Varallo Pombia</t>
  </si>
  <si>
    <t>003154</t>
  </si>
  <si>
    <t>VERBANIA</t>
  </si>
  <si>
    <t>103072</t>
  </si>
  <si>
    <t>VERCELLI</t>
  </si>
  <si>
    <t>002158</t>
  </si>
  <si>
    <t>IT1120025</t>
  </si>
  <si>
    <t>Lama del Badiotto e Garzaia della Brarola</t>
  </si>
  <si>
    <t>Voltaggio</t>
  </si>
  <si>
    <t>006190</t>
  </si>
  <si>
    <t xml:space="preserve">DATI TERRITORIALI COMUNALI </t>
  </si>
  <si>
    <t>003043</t>
  </si>
  <si>
    <t>TOTALE</t>
  </si>
  <si>
    <t>Alte Valli Stura e Maira</t>
  </si>
  <si>
    <t>Canosio</t>
  </si>
  <si>
    <t>004038</t>
  </si>
  <si>
    <t>Marmora</t>
  </si>
  <si>
    <t>004119</t>
  </si>
  <si>
    <t>Val Formazza</t>
  </si>
  <si>
    <t>Ceppo Morelli</t>
  </si>
  <si>
    <t>Montescheno</t>
  </si>
  <si>
    <t>Vanzone con San Carlo</t>
  </si>
  <si>
    <t>IT1140021</t>
  </si>
  <si>
    <t>Roure</t>
  </si>
  <si>
    <t>Lanca di San Michele</t>
  </si>
  <si>
    <t>Risaie vercellesi</t>
  </si>
  <si>
    <t>Garzaie novaresi</t>
  </si>
  <si>
    <t>Dorsale Monte Ebro - Monte Chiappo</t>
  </si>
  <si>
    <t>Fiume Po - tratto vercellese alessandrino</t>
  </si>
  <si>
    <t xml:space="preserve">Rete Natura 2000 </t>
  </si>
  <si>
    <t>Direttiva 2009/147/CE  - “Uccelli”</t>
  </si>
  <si>
    <t>Gran Paradiso</t>
  </si>
  <si>
    <t>CODICE SITO</t>
  </si>
  <si>
    <t>NOME  SITO</t>
  </si>
  <si>
    <t>TIPO  SITO</t>
  </si>
  <si>
    <t>SUP. COM. SITI TOTALE (%)</t>
  </si>
  <si>
    <t>Alta Valsesia e Valli Otro, Vogna, Gronda, Artogna</t>
  </si>
  <si>
    <t>Alto Sermenza</t>
  </si>
  <si>
    <t>002170</t>
  </si>
  <si>
    <t>Alte Valli Anzasca, Antrona, Bognanco</t>
  </si>
  <si>
    <t>Beura-Cardezza</t>
  </si>
  <si>
    <t>Palude di Casalbeltrame</t>
  </si>
  <si>
    <t>Borgomezzavalle</t>
  </si>
  <si>
    <t>103078</t>
  </si>
  <si>
    <t>Baraccone (confluenza Po-Dora Baltea)</t>
  </si>
  <si>
    <t>Orsiera - Rocciavre'</t>
  </si>
  <si>
    <t>Calasca-Castiglione</t>
  </si>
  <si>
    <t>Po Morto di Carignano</t>
  </si>
  <si>
    <t>006191</t>
  </si>
  <si>
    <t>Gruppo del Monviso e Bosco dell'Aleve'</t>
  </si>
  <si>
    <t>103021</t>
  </si>
  <si>
    <t>Fontanetto Po</t>
  </si>
  <si>
    <t>Lanca di Santa Marta (confluenza Po-Banna)</t>
  </si>
  <si>
    <t>103047</t>
  </si>
  <si>
    <t>Premosello-Chiovenda</t>
  </si>
  <si>
    <t>Meisino (confluenza Po-Stura)</t>
  </si>
  <si>
    <t>103070</t>
  </si>
  <si>
    <t>TOPONIMO</t>
  </si>
  <si>
    <t>SUP. COMUNALE (ha)</t>
  </si>
  <si>
    <t>SUPERFICIE comunale nel sito (ha)</t>
  </si>
  <si>
    <t>SUPERFICIE comunale nel sito (%)</t>
  </si>
  <si>
    <t>Legenda:</t>
  </si>
  <si>
    <t>ZSC:  Zone Speciali di Conservazione</t>
  </si>
  <si>
    <t xml:space="preserve">SIC:  Siti di Importanza Comunitaria </t>
  </si>
  <si>
    <t>ZPS:  Zone di protezione speciale per gli uccelli</t>
  </si>
  <si>
    <t xml:space="preserve">Fonte Dati:  Regione Piemonte - Direzione Ambiente - Settore  Biodiversità e Aree Naturali </t>
  </si>
  <si>
    <t>ZSC/ZPS</t>
  </si>
  <si>
    <t>ZPS</t>
  </si>
  <si>
    <t>Alluvioni Piovera</t>
  </si>
  <si>
    <t>006192</t>
  </si>
  <si>
    <t>Valle Cannobina</t>
  </si>
  <si>
    <t>Salza di Pinerolo</t>
  </si>
  <si>
    <t>001234</t>
  </si>
  <si>
    <t>Aggiornamento: Marzo 2020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</si>
</sst>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27">
    <font>
      <sz val="10"/>
      <name val="Arial"/>
      <family val="0"/>
    </font>
    <font>
      <b/>
      <sz val="10"/>
      <name val="Garamond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 style="double"/>
      <top style="hair"/>
      <bottom style="thin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justify" wrapText="1"/>
    </xf>
    <xf numFmtId="1" fontId="3" fillId="0" borderId="0" xfId="0" applyNumberFormat="1" applyFont="1" applyAlignment="1">
      <alignment horizontal="center"/>
    </xf>
    <xf numFmtId="4" fontId="1" fillId="16" borderId="10" xfId="0" applyNumberFormat="1" applyFont="1" applyFill="1" applyBorder="1" applyAlignment="1">
      <alignment horizontal="center" vertical="center" wrapText="1"/>
    </xf>
    <xf numFmtId="1" fontId="1" fillId="16" borderId="11" xfId="0" applyNumberFormat="1" applyFont="1" applyFill="1" applyBorder="1" applyAlignment="1">
      <alignment horizontal="center" vertical="center" wrapText="1"/>
    </xf>
    <xf numFmtId="1" fontId="1" fillId="16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" fontId="1" fillId="16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4" fontId="3" fillId="22" borderId="21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10" fontId="3" fillId="22" borderId="2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0" fontId="0" fillId="0" borderId="24" xfId="0" applyNumberFormat="1" applyBorder="1" applyAlignment="1">
      <alignment/>
    </xf>
    <xf numFmtId="9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/>
    </xf>
    <xf numFmtId="10" fontId="0" fillId="0" borderId="16" xfId="0" applyNumberFormat="1" applyFill="1" applyBorder="1" applyAlignment="1">
      <alignment/>
    </xf>
    <xf numFmtId="10" fontId="0" fillId="0" borderId="18" xfId="0" applyNumberForma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 quotePrefix="1">
      <alignment vertical="center"/>
    </xf>
    <xf numFmtId="0" fontId="0" fillId="0" borderId="16" xfId="0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/>
    </xf>
    <xf numFmtId="10" fontId="0" fillId="0" borderId="18" xfId="0" applyNumberFormat="1" applyFill="1" applyBorder="1" applyAlignment="1">
      <alignment horizontal="right" vertical="center"/>
    </xf>
    <xf numFmtId="49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0" fontId="0" fillId="0" borderId="2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0" fontId="0" fillId="0" borderId="18" xfId="0" applyNumberFormat="1" applyBorder="1" applyAlignment="1">
      <alignment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22" borderId="28" xfId="0" applyNumberFormat="1" applyFont="1" applyFill="1" applyBorder="1" applyAlignment="1">
      <alignment horizontal="left" vertical="center"/>
    </xf>
    <xf numFmtId="1" fontId="3" fillId="22" borderId="22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1800225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16859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495300</xdr:colOff>
      <xdr:row>1</xdr:row>
      <xdr:rowOff>19050</xdr:rowOff>
    </xdr:from>
    <xdr:to>
      <xdr:col>9</xdr:col>
      <xdr:colOff>428625</xdr:colOff>
      <xdr:row>6</xdr:row>
      <xdr:rowOff>47625</xdr:rowOff>
    </xdr:to>
    <xdr:pic>
      <xdr:nvPicPr>
        <xdr:cNvPr id="2" name="Picture 2" descr="logo_natura20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944100" y="1809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8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27.00390625" style="6" customWidth="1"/>
    <col min="3" max="3" width="10.57421875" style="4" customWidth="1"/>
    <col min="4" max="4" width="14.28125" style="5" customWidth="1"/>
    <col min="5" max="5" width="10.28125" style="5" customWidth="1"/>
    <col min="6" max="6" width="11.7109375" style="1" customWidth="1"/>
    <col min="7" max="7" width="47.28125" style="1" customWidth="1"/>
    <col min="8" max="8" width="16.8515625" style="3" customWidth="1"/>
    <col min="9" max="9" width="17.28125" style="7" customWidth="1"/>
    <col min="10" max="10" width="15.421875" style="0" customWidth="1"/>
  </cols>
  <sheetData>
    <row r="1" ht="12.75"/>
    <row r="2" spans="2:10" ht="12.75">
      <c r="B2" s="65" t="s">
        <v>233</v>
      </c>
      <c r="C2" s="65"/>
      <c r="D2" s="65"/>
      <c r="E2" s="65"/>
      <c r="F2" s="65"/>
      <c r="G2" s="65"/>
      <c r="H2" s="65"/>
      <c r="I2" s="65"/>
      <c r="J2" s="65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10" ht="12.75">
      <c r="B4" s="63" t="s">
        <v>511</v>
      </c>
      <c r="C4" s="63"/>
      <c r="D4" s="63"/>
      <c r="E4" s="63"/>
      <c r="F4" s="63"/>
      <c r="G4" s="63"/>
      <c r="H4" s="63"/>
      <c r="I4" s="63"/>
      <c r="J4" s="63"/>
    </row>
    <row r="5" spans="2:10" ht="12.75">
      <c r="B5" s="66" t="s">
        <v>512</v>
      </c>
      <c r="C5" s="66"/>
      <c r="D5" s="66"/>
      <c r="E5" s="66"/>
      <c r="F5" s="66"/>
      <c r="G5" s="66"/>
      <c r="H5" s="66"/>
      <c r="I5" s="66"/>
      <c r="J5" s="66"/>
    </row>
    <row r="6" spans="6:7" ht="12.75">
      <c r="F6" s="2"/>
      <c r="G6" s="2"/>
    </row>
    <row r="7" spans="2:10" ht="15.75">
      <c r="B7" s="64" t="s">
        <v>234</v>
      </c>
      <c r="C7" s="64"/>
      <c r="D7" s="64"/>
      <c r="E7" s="64"/>
      <c r="F7" s="64"/>
      <c r="G7" s="64"/>
      <c r="H7" s="64"/>
      <c r="I7" s="64"/>
      <c r="J7" s="64"/>
    </row>
    <row r="8" spans="2:10" ht="12.75">
      <c r="B8" s="63" t="s">
        <v>492</v>
      </c>
      <c r="C8" s="63"/>
      <c r="D8" s="63"/>
      <c r="E8" s="63"/>
      <c r="F8" s="63"/>
      <c r="G8" s="63"/>
      <c r="H8" s="63"/>
      <c r="I8" s="63"/>
      <c r="J8" s="63"/>
    </row>
    <row r="9" spans="2:9" ht="12.75">
      <c r="B9" s="10"/>
      <c r="C9" s="10"/>
      <c r="D9" s="10"/>
      <c r="E9" s="10"/>
      <c r="F9" s="10"/>
      <c r="G9" s="10"/>
      <c r="H9" s="10"/>
      <c r="I9" s="10"/>
    </row>
    <row r="10" spans="2:10" ht="12.75">
      <c r="B10" s="63" t="s">
        <v>555</v>
      </c>
      <c r="C10" s="63"/>
      <c r="D10" s="63"/>
      <c r="E10" s="63"/>
      <c r="F10" s="63"/>
      <c r="G10" s="63"/>
      <c r="H10" s="63"/>
      <c r="I10" s="63"/>
      <c r="J10" s="63"/>
    </row>
    <row r="11" spans="6:7" ht="13.5" thickBot="1">
      <c r="F11" s="2"/>
      <c r="G11" s="2"/>
    </row>
    <row r="12" spans="2:10" ht="45" customHeight="1" thickBot="1" thickTop="1">
      <c r="B12" s="13" t="s">
        <v>539</v>
      </c>
      <c r="C12" s="17" t="s">
        <v>0</v>
      </c>
      <c r="D12" s="11" t="s">
        <v>540</v>
      </c>
      <c r="E12" s="11" t="s">
        <v>514</v>
      </c>
      <c r="F12" s="11" t="s">
        <v>516</v>
      </c>
      <c r="G12" s="11" t="s">
        <v>515</v>
      </c>
      <c r="H12" s="11" t="s">
        <v>541</v>
      </c>
      <c r="I12" s="17" t="s">
        <v>542</v>
      </c>
      <c r="J12" s="12" t="s">
        <v>517</v>
      </c>
    </row>
    <row r="13" spans="2:10" ht="13.5" thickTop="1">
      <c r="B13" s="18" t="s">
        <v>248</v>
      </c>
      <c r="C13" s="19" t="s">
        <v>249</v>
      </c>
      <c r="D13" s="14">
        <v>15153.06</v>
      </c>
      <c r="E13" s="14" t="s">
        <v>252</v>
      </c>
      <c r="F13" s="39" t="s">
        <v>549</v>
      </c>
      <c r="G13" s="19" t="s">
        <v>495</v>
      </c>
      <c r="H13" s="14">
        <v>8807.591672940636</v>
      </c>
      <c r="I13" s="15">
        <v>0.5812417870014793</v>
      </c>
      <c r="J13" s="16">
        <v>0.5812417870014793</v>
      </c>
    </row>
    <row r="14" spans="2:12" ht="12.75">
      <c r="B14" s="61" t="s">
        <v>3</v>
      </c>
      <c r="C14" s="60" t="s">
        <v>95</v>
      </c>
      <c r="D14" s="60">
        <v>3691.77</v>
      </c>
      <c r="E14" s="20" t="s">
        <v>250</v>
      </c>
      <c r="F14" s="36" t="s">
        <v>548</v>
      </c>
      <c r="G14" s="21" t="s">
        <v>251</v>
      </c>
      <c r="H14" s="20">
        <v>1512.983190930574</v>
      </c>
      <c r="I14" s="22">
        <v>0.40968756988737526</v>
      </c>
      <c r="J14" s="62">
        <v>0.5976389775379812</v>
      </c>
      <c r="L14" s="3"/>
    </row>
    <row r="15" spans="2:10" ht="12.75">
      <c r="B15" s="61"/>
      <c r="C15" s="60"/>
      <c r="D15" s="60"/>
      <c r="E15" s="20" t="s">
        <v>252</v>
      </c>
      <c r="F15" s="36" t="s">
        <v>549</v>
      </c>
      <c r="G15" s="21" t="s">
        <v>495</v>
      </c>
      <c r="H15" s="20">
        <v>693.8733682222779</v>
      </c>
      <c r="I15" s="22">
        <v>0.18795140765060606</v>
      </c>
      <c r="J15" s="62"/>
    </row>
    <row r="16" spans="2:10" ht="12.75">
      <c r="B16" s="23" t="s">
        <v>5</v>
      </c>
      <c r="C16" s="21" t="s">
        <v>28</v>
      </c>
      <c r="D16" s="20">
        <v>7203.83</v>
      </c>
      <c r="E16" s="20" t="s">
        <v>253</v>
      </c>
      <c r="F16" s="36" t="s">
        <v>549</v>
      </c>
      <c r="G16" s="21" t="s">
        <v>518</v>
      </c>
      <c r="H16" s="20">
        <v>5515.293273024271</v>
      </c>
      <c r="I16" s="22">
        <v>0.7656056948906722</v>
      </c>
      <c r="J16" s="24">
        <v>0.7656056948906722</v>
      </c>
    </row>
    <row r="17" spans="2:10" ht="12.75">
      <c r="B17" s="23" t="s">
        <v>8</v>
      </c>
      <c r="C17" s="21" t="s">
        <v>130</v>
      </c>
      <c r="D17" s="20">
        <v>1378.05</v>
      </c>
      <c r="E17" s="20" t="s">
        <v>254</v>
      </c>
      <c r="F17" s="36" t="s">
        <v>548</v>
      </c>
      <c r="G17" s="21" t="s">
        <v>7</v>
      </c>
      <c r="H17" s="20">
        <v>515.260810364041</v>
      </c>
      <c r="I17" s="22">
        <v>0.3739057438874069</v>
      </c>
      <c r="J17" s="24">
        <v>0.3739057438874069</v>
      </c>
    </row>
    <row r="18" spans="2:10" ht="12.75">
      <c r="B18" s="23" t="s">
        <v>550</v>
      </c>
      <c r="C18" s="21" t="s">
        <v>551</v>
      </c>
      <c r="D18" s="20">
        <v>7625.99</v>
      </c>
      <c r="E18" s="23" t="s">
        <v>255</v>
      </c>
      <c r="F18" s="36" t="s">
        <v>549</v>
      </c>
      <c r="G18" s="21" t="s">
        <v>510</v>
      </c>
      <c r="H18" s="20">
        <v>168.543737548828</v>
      </c>
      <c r="I18" s="22">
        <f>H18/D18</f>
        <v>0.022101227191332274</v>
      </c>
      <c r="J18" s="24">
        <f>+I18</f>
        <v>0.022101227191332274</v>
      </c>
    </row>
    <row r="19" spans="2:10" ht="12.75">
      <c r="B19" s="23" t="s">
        <v>519</v>
      </c>
      <c r="C19" s="21" t="s">
        <v>520</v>
      </c>
      <c r="D19" s="20">
        <v>6032.52</v>
      </c>
      <c r="E19" s="20" t="s">
        <v>253</v>
      </c>
      <c r="F19" s="36" t="s">
        <v>549</v>
      </c>
      <c r="G19" s="21" t="s">
        <v>518</v>
      </c>
      <c r="H19" s="20">
        <v>1232.4340224753118</v>
      </c>
      <c r="I19" s="22">
        <v>0.20429837322964728</v>
      </c>
      <c r="J19" s="24">
        <v>0.20429837322964728</v>
      </c>
    </row>
    <row r="20" spans="2:10" ht="12.75">
      <c r="B20" s="23" t="s">
        <v>256</v>
      </c>
      <c r="C20" s="21" t="s">
        <v>257</v>
      </c>
      <c r="D20" s="20">
        <v>746.12</v>
      </c>
      <c r="E20" s="20" t="s">
        <v>258</v>
      </c>
      <c r="F20" s="36" t="s">
        <v>549</v>
      </c>
      <c r="G20" s="21" t="s">
        <v>259</v>
      </c>
      <c r="H20" s="20">
        <v>664.8893420238603</v>
      </c>
      <c r="I20" s="22">
        <v>0.8911292312548388</v>
      </c>
      <c r="J20" s="24">
        <v>0.8911292312548388</v>
      </c>
    </row>
    <row r="21" spans="2:10" ht="12.75">
      <c r="B21" s="23" t="s">
        <v>260</v>
      </c>
      <c r="C21" s="21" t="s">
        <v>261</v>
      </c>
      <c r="D21" s="20">
        <v>10018.16</v>
      </c>
      <c r="E21" s="20" t="s">
        <v>262</v>
      </c>
      <c r="F21" s="36" t="s">
        <v>549</v>
      </c>
      <c r="G21" s="21" t="s">
        <v>521</v>
      </c>
      <c r="H21" s="20">
        <v>9161.319336050232</v>
      </c>
      <c r="I21" s="22">
        <v>0.9144712538081077</v>
      </c>
      <c r="J21" s="24">
        <v>0.9144712538081077</v>
      </c>
    </row>
    <row r="22" spans="2:10" ht="12.75">
      <c r="B22" s="23" t="s">
        <v>263</v>
      </c>
      <c r="C22" s="21" t="s">
        <v>264</v>
      </c>
      <c r="D22" s="20">
        <v>1365.69</v>
      </c>
      <c r="E22" s="20" t="s">
        <v>265</v>
      </c>
      <c r="F22" s="36" t="s">
        <v>549</v>
      </c>
      <c r="G22" s="21" t="s">
        <v>266</v>
      </c>
      <c r="H22" s="20">
        <v>70.7019692654238</v>
      </c>
      <c r="I22" s="22">
        <v>0.05177014495633987</v>
      </c>
      <c r="J22" s="24">
        <v>0.05177014495633987</v>
      </c>
    </row>
    <row r="23" spans="2:10" ht="12.75">
      <c r="B23" s="23" t="s">
        <v>2</v>
      </c>
      <c r="C23" s="21" t="s">
        <v>267</v>
      </c>
      <c r="D23" s="20">
        <v>7625.99</v>
      </c>
      <c r="E23" s="20" t="s">
        <v>252</v>
      </c>
      <c r="F23" s="36" t="s">
        <v>549</v>
      </c>
      <c r="G23" s="21" t="s">
        <v>495</v>
      </c>
      <c r="H23" s="20">
        <v>5213.017698095013</v>
      </c>
      <c r="I23" s="22">
        <v>0.6835856981316542</v>
      </c>
      <c r="J23" s="24">
        <v>0.6835856981316542</v>
      </c>
    </row>
    <row r="24" spans="2:10" ht="14.25">
      <c r="B24" s="23" t="s">
        <v>13</v>
      </c>
      <c r="C24" s="21" t="s">
        <v>207</v>
      </c>
      <c r="D24" s="20">
        <v>2321.77</v>
      </c>
      <c r="E24" s="20" t="s">
        <v>268</v>
      </c>
      <c r="F24" s="37" t="s">
        <v>548</v>
      </c>
      <c r="G24" s="21" t="s">
        <v>12</v>
      </c>
      <c r="H24" s="20">
        <v>413.822743295461</v>
      </c>
      <c r="I24" s="22">
        <v>0.17823589041785406</v>
      </c>
      <c r="J24" s="24">
        <v>0.17823589041785406</v>
      </c>
    </row>
    <row r="25" spans="2:10" s="7" customFormat="1" ht="14.25">
      <c r="B25" s="23" t="s">
        <v>16</v>
      </c>
      <c r="C25" s="21" t="s">
        <v>165</v>
      </c>
      <c r="D25" s="20">
        <v>996.06</v>
      </c>
      <c r="E25" s="20" t="s">
        <v>269</v>
      </c>
      <c r="F25" s="37" t="s">
        <v>548</v>
      </c>
      <c r="G25" s="21" t="s">
        <v>15</v>
      </c>
      <c r="H25" s="20">
        <v>201.897302709119</v>
      </c>
      <c r="I25" s="22">
        <v>0.20269592465224887</v>
      </c>
      <c r="J25" s="24">
        <v>0.20269592465224887</v>
      </c>
    </row>
    <row r="26" spans="2:10" ht="12.75">
      <c r="B26" s="23" t="s">
        <v>18</v>
      </c>
      <c r="C26" s="21" t="s">
        <v>117</v>
      </c>
      <c r="D26" s="20">
        <v>7727.5799999999945</v>
      </c>
      <c r="E26" s="20" t="s">
        <v>270</v>
      </c>
      <c r="F26" s="36" t="s">
        <v>548</v>
      </c>
      <c r="G26" s="21" t="s">
        <v>271</v>
      </c>
      <c r="H26" s="20">
        <v>5621.117160573765</v>
      </c>
      <c r="I26" s="22">
        <v>0.7274097661329639</v>
      </c>
      <c r="J26" s="24">
        <v>0.7274097661329639</v>
      </c>
    </row>
    <row r="27" spans="2:10" ht="14.25">
      <c r="B27" s="23" t="s">
        <v>19</v>
      </c>
      <c r="C27" s="21" t="s">
        <v>1</v>
      </c>
      <c r="D27" s="20">
        <v>1680.8</v>
      </c>
      <c r="E27" s="20" t="s">
        <v>272</v>
      </c>
      <c r="F27" s="37" t="s">
        <v>548</v>
      </c>
      <c r="G27" s="21" t="s">
        <v>273</v>
      </c>
      <c r="H27" s="20">
        <v>25.4431312967205</v>
      </c>
      <c r="I27" s="22">
        <v>0.015137512670585735</v>
      </c>
      <c r="J27" s="24">
        <v>0.015137512670585735</v>
      </c>
    </row>
    <row r="28" spans="2:10" ht="12.75">
      <c r="B28" s="23" t="s">
        <v>274</v>
      </c>
      <c r="C28" s="21" t="s">
        <v>275</v>
      </c>
      <c r="D28" s="20">
        <v>1505.31</v>
      </c>
      <c r="E28" s="20" t="s">
        <v>276</v>
      </c>
      <c r="F28" s="36" t="s">
        <v>548</v>
      </c>
      <c r="G28" s="21" t="s">
        <v>277</v>
      </c>
      <c r="H28" s="20">
        <v>14.6245325332467</v>
      </c>
      <c r="I28" s="22">
        <v>0.009715296206925286</v>
      </c>
      <c r="J28" s="24">
        <v>0.009715296206925286</v>
      </c>
    </row>
    <row r="29" spans="2:10" ht="12.75">
      <c r="B29" s="23" t="s">
        <v>22</v>
      </c>
      <c r="C29" s="21" t="s">
        <v>69</v>
      </c>
      <c r="D29" s="20">
        <v>2871.3</v>
      </c>
      <c r="E29" s="20" t="s">
        <v>255</v>
      </c>
      <c r="F29" s="36" t="s">
        <v>549</v>
      </c>
      <c r="G29" s="21" t="s">
        <v>510</v>
      </c>
      <c r="H29" s="20">
        <f>1905.55479798575-H18</f>
        <v>1737.011060436922</v>
      </c>
      <c r="I29" s="22">
        <f>H29/D29</f>
        <v>0.6049563126238714</v>
      </c>
      <c r="J29" s="24">
        <f>+I29</f>
        <v>0.6049563126238714</v>
      </c>
    </row>
    <row r="30" spans="2:10" ht="14.25">
      <c r="B30" s="23" t="s">
        <v>278</v>
      </c>
      <c r="C30" s="21" t="s">
        <v>279</v>
      </c>
      <c r="D30" s="20">
        <v>1709.99</v>
      </c>
      <c r="E30" s="20" t="s">
        <v>280</v>
      </c>
      <c r="F30" s="37" t="s">
        <v>548</v>
      </c>
      <c r="G30" s="21" t="s">
        <v>281</v>
      </c>
      <c r="H30" s="20">
        <v>27.55777305755528</v>
      </c>
      <c r="I30" s="22">
        <v>0.01611575100296217</v>
      </c>
      <c r="J30" s="24">
        <v>0.01611575100296217</v>
      </c>
    </row>
    <row r="31" spans="2:10" ht="12.75">
      <c r="B31" s="23" t="s">
        <v>282</v>
      </c>
      <c r="C31" s="21" t="s">
        <v>283</v>
      </c>
      <c r="D31" s="20">
        <v>3917.82</v>
      </c>
      <c r="E31" s="20" t="s">
        <v>284</v>
      </c>
      <c r="F31" s="36" t="s">
        <v>548</v>
      </c>
      <c r="G31" s="21" t="s">
        <v>285</v>
      </c>
      <c r="H31" s="20">
        <v>477.2345368162801</v>
      </c>
      <c r="I31" s="22">
        <v>0.12181124625844988</v>
      </c>
      <c r="J31" s="24">
        <v>0.12181124625844988</v>
      </c>
    </row>
    <row r="32" spans="2:10" ht="12.75">
      <c r="B32" s="23" t="s">
        <v>286</v>
      </c>
      <c r="C32" s="21" t="s">
        <v>287</v>
      </c>
      <c r="D32" s="20">
        <v>4906.72</v>
      </c>
      <c r="E32" s="20" t="s">
        <v>288</v>
      </c>
      <c r="F32" s="36" t="s">
        <v>549</v>
      </c>
      <c r="G32" s="21" t="s">
        <v>289</v>
      </c>
      <c r="H32" s="20">
        <v>514.718709706318</v>
      </c>
      <c r="I32" s="22">
        <v>0.10490077071981242</v>
      </c>
      <c r="J32" s="24">
        <v>0.10490077071981242</v>
      </c>
    </row>
    <row r="33" spans="2:10" ht="14.25">
      <c r="B33" s="61" t="s">
        <v>522</v>
      </c>
      <c r="C33" s="60" t="s">
        <v>155</v>
      </c>
      <c r="D33" s="60">
        <v>2855.16</v>
      </c>
      <c r="E33" s="20" t="s">
        <v>290</v>
      </c>
      <c r="F33" s="37" t="s">
        <v>548</v>
      </c>
      <c r="G33" s="21" t="s">
        <v>11</v>
      </c>
      <c r="H33" s="20">
        <v>378.208319557933</v>
      </c>
      <c r="I33" s="22">
        <v>0.13246484244593404</v>
      </c>
      <c r="J33" s="62">
        <v>0.16318459346774075</v>
      </c>
    </row>
    <row r="34" spans="2:10" ht="12.75">
      <c r="B34" s="61"/>
      <c r="C34" s="60"/>
      <c r="D34" s="60"/>
      <c r="E34" s="20" t="s">
        <v>265</v>
      </c>
      <c r="F34" s="36" t="s">
        <v>549</v>
      </c>
      <c r="G34" s="21" t="s">
        <v>266</v>
      </c>
      <c r="H34" s="20">
        <v>87.70980432742162</v>
      </c>
      <c r="I34" s="22">
        <v>0.030719751021806702</v>
      </c>
      <c r="J34" s="62"/>
    </row>
    <row r="35" spans="2:10" ht="12.75">
      <c r="B35" s="23" t="s">
        <v>291</v>
      </c>
      <c r="C35" s="21" t="s">
        <v>292</v>
      </c>
      <c r="D35" s="20">
        <v>1245.36</v>
      </c>
      <c r="E35" s="20" t="s">
        <v>293</v>
      </c>
      <c r="F35" s="36" t="s">
        <v>548</v>
      </c>
      <c r="G35" s="21" t="s">
        <v>523</v>
      </c>
      <c r="H35" s="20">
        <v>125.842068275944</v>
      </c>
      <c r="I35" s="22">
        <v>0.10104874757174151</v>
      </c>
      <c r="J35" s="24">
        <v>0.10104874757174151</v>
      </c>
    </row>
    <row r="36" spans="2:10" ht="12.75">
      <c r="B36" s="23" t="s">
        <v>294</v>
      </c>
      <c r="C36" s="21" t="s">
        <v>295</v>
      </c>
      <c r="D36" s="20">
        <v>5799.56</v>
      </c>
      <c r="E36" s="20" t="s">
        <v>262</v>
      </c>
      <c r="F36" s="36" t="s">
        <v>549</v>
      </c>
      <c r="G36" s="21" t="s">
        <v>521</v>
      </c>
      <c r="H36" s="20">
        <v>4180.392951904532</v>
      </c>
      <c r="I36" s="22">
        <v>0.720812087797097</v>
      </c>
      <c r="J36" s="24">
        <v>0.720812087797097</v>
      </c>
    </row>
    <row r="37" spans="2:10" s="7" customFormat="1" ht="14.25">
      <c r="B37" s="23" t="s">
        <v>25</v>
      </c>
      <c r="C37" s="21" t="s">
        <v>167</v>
      </c>
      <c r="D37" s="20">
        <v>3957.08</v>
      </c>
      <c r="E37" s="20" t="s">
        <v>269</v>
      </c>
      <c r="F37" s="37" t="s">
        <v>548</v>
      </c>
      <c r="G37" s="21" t="s">
        <v>15</v>
      </c>
      <c r="H37" s="20">
        <v>24.9734949539152</v>
      </c>
      <c r="I37" s="22">
        <v>0.006311091752988365</v>
      </c>
      <c r="J37" s="24">
        <v>0.006311091752988365</v>
      </c>
    </row>
    <row r="38" spans="2:10" ht="12.75">
      <c r="B38" s="23" t="s">
        <v>524</v>
      </c>
      <c r="C38" s="21" t="s">
        <v>525</v>
      </c>
      <c r="D38" s="20">
        <v>1908.29</v>
      </c>
      <c r="E38" s="20" t="s">
        <v>262</v>
      </c>
      <c r="F38" s="36" t="s">
        <v>549</v>
      </c>
      <c r="G38" s="21" t="s">
        <v>521</v>
      </c>
      <c r="H38" s="20">
        <v>999.8981515430739</v>
      </c>
      <c r="I38" s="22">
        <v>0.5239759950233318</v>
      </c>
      <c r="J38" s="24">
        <v>0.5239759950233318</v>
      </c>
    </row>
    <row r="39" spans="2:10" ht="12.75">
      <c r="B39" s="23" t="s">
        <v>27</v>
      </c>
      <c r="C39" s="21" t="s">
        <v>61</v>
      </c>
      <c r="D39" s="20">
        <v>4453.11</v>
      </c>
      <c r="E39" s="20" t="s">
        <v>276</v>
      </c>
      <c r="F39" s="36" t="s">
        <v>548</v>
      </c>
      <c r="G39" s="21" t="s">
        <v>277</v>
      </c>
      <c r="H39" s="20">
        <v>100.94311343661147</v>
      </c>
      <c r="I39" s="22">
        <v>0.022668003583251137</v>
      </c>
      <c r="J39" s="24">
        <v>0.022668003583251137</v>
      </c>
    </row>
    <row r="40" spans="2:10" ht="12.75">
      <c r="B40" s="23" t="s">
        <v>296</v>
      </c>
      <c r="C40" s="21" t="s">
        <v>297</v>
      </c>
      <c r="D40" s="20">
        <v>6761.6099999999915</v>
      </c>
      <c r="E40" s="20" t="s">
        <v>298</v>
      </c>
      <c r="F40" s="36" t="s">
        <v>548</v>
      </c>
      <c r="G40" s="21" t="s">
        <v>299</v>
      </c>
      <c r="H40" s="20">
        <v>4762.813534684411</v>
      </c>
      <c r="I40" s="22">
        <v>0.7043904535583119</v>
      </c>
      <c r="J40" s="24">
        <v>0.7043904535583119</v>
      </c>
    </row>
    <row r="41" spans="2:10" ht="12.75">
      <c r="B41" s="23" t="s">
        <v>29</v>
      </c>
      <c r="C41" s="21" t="s">
        <v>76</v>
      </c>
      <c r="D41" s="20">
        <v>902.4</v>
      </c>
      <c r="E41" s="20" t="s">
        <v>255</v>
      </c>
      <c r="F41" s="36" t="s">
        <v>549</v>
      </c>
      <c r="G41" s="21" t="s">
        <v>510</v>
      </c>
      <c r="H41" s="20">
        <v>804.1336803573394</v>
      </c>
      <c r="I41" s="22">
        <v>0.8911055855023707</v>
      </c>
      <c r="J41" s="24">
        <v>0.8911055855023707</v>
      </c>
    </row>
    <row r="42" spans="2:10" ht="14.25">
      <c r="B42" s="23" t="s">
        <v>31</v>
      </c>
      <c r="C42" s="21" t="s">
        <v>145</v>
      </c>
      <c r="D42" s="20">
        <v>629.14</v>
      </c>
      <c r="E42" s="20" t="s">
        <v>300</v>
      </c>
      <c r="F42" s="37" t="s">
        <v>548</v>
      </c>
      <c r="G42" s="21" t="s">
        <v>30</v>
      </c>
      <c r="H42" s="20">
        <v>6.215967545733104</v>
      </c>
      <c r="I42" s="22">
        <v>0.009880102275698738</v>
      </c>
      <c r="J42" s="24">
        <v>0.009880102275698738</v>
      </c>
    </row>
    <row r="43" spans="2:10" ht="12.75">
      <c r="B43" s="23" t="s">
        <v>33</v>
      </c>
      <c r="C43" s="21" t="s">
        <v>84</v>
      </c>
      <c r="D43" s="20">
        <v>5217.96</v>
      </c>
      <c r="E43" s="20" t="s">
        <v>301</v>
      </c>
      <c r="F43" s="36" t="s">
        <v>548</v>
      </c>
      <c r="G43" s="21" t="s">
        <v>302</v>
      </c>
      <c r="H43" s="20">
        <v>5154.345978239201</v>
      </c>
      <c r="I43" s="22">
        <v>0.9878086413539393</v>
      </c>
      <c r="J43" s="24">
        <v>0.9878086413539393</v>
      </c>
    </row>
    <row r="44" spans="2:10" ht="12.75">
      <c r="B44" s="23" t="s">
        <v>303</v>
      </c>
      <c r="C44" s="21" t="s">
        <v>304</v>
      </c>
      <c r="D44" s="20">
        <v>2475.57</v>
      </c>
      <c r="E44" s="20" t="s">
        <v>305</v>
      </c>
      <c r="F44" s="36" t="s">
        <v>549</v>
      </c>
      <c r="G44" s="21" t="s">
        <v>508</v>
      </c>
      <c r="H44" s="20">
        <v>369.9311458315957</v>
      </c>
      <c r="I44" s="22">
        <v>0.14943271482187767</v>
      </c>
      <c r="J44" s="24">
        <v>0.14943271482187767</v>
      </c>
    </row>
    <row r="45" spans="2:10" ht="14.25">
      <c r="B45" s="23" t="s">
        <v>36</v>
      </c>
      <c r="C45" s="21" t="s">
        <v>195</v>
      </c>
      <c r="D45" s="20">
        <v>1435.92</v>
      </c>
      <c r="E45" s="20" t="s">
        <v>306</v>
      </c>
      <c r="F45" s="37" t="s">
        <v>548</v>
      </c>
      <c r="G45" s="21" t="s">
        <v>526</v>
      </c>
      <c r="H45" s="20">
        <v>329.804041614496</v>
      </c>
      <c r="I45" s="22">
        <v>0.22968134827462253</v>
      </c>
      <c r="J45" s="24">
        <v>0.22968134827462253</v>
      </c>
    </row>
    <row r="46" spans="2:10" ht="14.25">
      <c r="B46" s="23" t="s">
        <v>37</v>
      </c>
      <c r="C46" s="21" t="s">
        <v>216</v>
      </c>
      <c r="D46" s="20">
        <v>3706.68</v>
      </c>
      <c r="E46" s="20" t="s">
        <v>307</v>
      </c>
      <c r="F46" s="37" t="s">
        <v>548</v>
      </c>
      <c r="G46" s="21" t="s">
        <v>527</v>
      </c>
      <c r="H46" s="20">
        <v>865.4082182785099</v>
      </c>
      <c r="I46" s="22">
        <v>0.23347260035355358</v>
      </c>
      <c r="J46" s="24">
        <v>0.23347260035355358</v>
      </c>
    </row>
    <row r="47" spans="2:10" ht="12.75">
      <c r="B47" s="23" t="s">
        <v>308</v>
      </c>
      <c r="C47" s="21" t="s">
        <v>309</v>
      </c>
      <c r="D47" s="20">
        <v>4663.38</v>
      </c>
      <c r="E47" s="20" t="s">
        <v>310</v>
      </c>
      <c r="F47" s="36" t="s">
        <v>549</v>
      </c>
      <c r="G47" s="21" t="s">
        <v>509</v>
      </c>
      <c r="H47" s="20">
        <v>308.21253328528366</v>
      </c>
      <c r="I47" s="22">
        <v>0.06609209056205663</v>
      </c>
      <c r="J47" s="24">
        <v>0.06609209056205663</v>
      </c>
    </row>
    <row r="48" spans="2:10" ht="12.75">
      <c r="B48" s="61" t="s">
        <v>528</v>
      </c>
      <c r="C48" s="60" t="s">
        <v>38</v>
      </c>
      <c r="D48" s="60">
        <v>5706.69</v>
      </c>
      <c r="E48" s="20" t="s">
        <v>262</v>
      </c>
      <c r="F48" s="36" t="s">
        <v>549</v>
      </c>
      <c r="G48" s="21" t="s">
        <v>521</v>
      </c>
      <c r="H48" s="20">
        <v>1747.43439567559</v>
      </c>
      <c r="I48" s="22">
        <v>0.3062080462887576</v>
      </c>
      <c r="J48" s="62">
        <v>0.6962443929592389</v>
      </c>
    </row>
    <row r="49" spans="2:10" ht="12.75">
      <c r="B49" s="61"/>
      <c r="C49" s="60"/>
      <c r="D49" s="60"/>
      <c r="E49" s="20" t="s">
        <v>311</v>
      </c>
      <c r="F49" s="36" t="s">
        <v>549</v>
      </c>
      <c r="G49" s="21" t="s">
        <v>312</v>
      </c>
      <c r="H49" s="20">
        <v>2225.8165191809685</v>
      </c>
      <c r="I49" s="22">
        <v>0.39003634667048126</v>
      </c>
      <c r="J49" s="62"/>
    </row>
    <row r="50" spans="2:10" ht="12.75">
      <c r="B50" s="23" t="s">
        <v>313</v>
      </c>
      <c r="C50" s="21" t="s">
        <v>314</v>
      </c>
      <c r="D50" s="20">
        <v>3998.49</v>
      </c>
      <c r="E50" s="20" t="s">
        <v>284</v>
      </c>
      <c r="F50" s="36" t="s">
        <v>548</v>
      </c>
      <c r="G50" s="21" t="s">
        <v>285</v>
      </c>
      <c r="H50" s="20">
        <v>814.7015597159335</v>
      </c>
      <c r="I50" s="22">
        <v>0.2037523064246587</v>
      </c>
      <c r="J50" s="24">
        <v>0.2037523064246587</v>
      </c>
    </row>
    <row r="51" spans="2:10" ht="12.75">
      <c r="B51" s="23" t="s">
        <v>40</v>
      </c>
      <c r="C51" s="21" t="s">
        <v>204</v>
      </c>
      <c r="D51" s="20">
        <v>1843.81</v>
      </c>
      <c r="E51" s="20" t="s">
        <v>255</v>
      </c>
      <c r="F51" s="36" t="s">
        <v>549</v>
      </c>
      <c r="G51" s="21" t="s">
        <v>510</v>
      </c>
      <c r="H51" s="20">
        <v>600.845263804862</v>
      </c>
      <c r="I51" s="22">
        <v>0.32587157234468955</v>
      </c>
      <c r="J51" s="24">
        <v>0.32587157234468955</v>
      </c>
    </row>
    <row r="52" spans="2:10" ht="14.25">
      <c r="B52" s="23" t="s">
        <v>315</v>
      </c>
      <c r="C52" s="21" t="s">
        <v>316</v>
      </c>
      <c r="D52" s="20">
        <v>3413.63</v>
      </c>
      <c r="E52" s="20" t="s">
        <v>253</v>
      </c>
      <c r="F52" s="37" t="s">
        <v>549</v>
      </c>
      <c r="G52" s="21" t="s">
        <v>518</v>
      </c>
      <c r="H52" s="20">
        <v>2054.0780237711724</v>
      </c>
      <c r="I52" s="22">
        <v>0.6017283723693465</v>
      </c>
      <c r="J52" s="24">
        <v>0.6017283723693465</v>
      </c>
    </row>
    <row r="53" spans="2:10" ht="14.25">
      <c r="B53" s="23" t="s">
        <v>43</v>
      </c>
      <c r="C53" s="21" t="s">
        <v>235</v>
      </c>
      <c r="D53" s="20">
        <v>913.18</v>
      </c>
      <c r="E53" s="20" t="s">
        <v>317</v>
      </c>
      <c r="F53" s="37" t="s">
        <v>548</v>
      </c>
      <c r="G53" s="21" t="s">
        <v>42</v>
      </c>
      <c r="H53" s="20">
        <v>295.611891598732</v>
      </c>
      <c r="I53" s="22">
        <v>0.32371700168502593</v>
      </c>
      <c r="J53" s="24">
        <v>0.32371700168502593</v>
      </c>
    </row>
    <row r="54" spans="2:10" ht="12.75">
      <c r="B54" s="23" t="s">
        <v>496</v>
      </c>
      <c r="C54" s="21" t="s">
        <v>497</v>
      </c>
      <c r="D54" s="20">
        <v>4844.83</v>
      </c>
      <c r="E54" s="20" t="s">
        <v>252</v>
      </c>
      <c r="F54" s="36" t="s">
        <v>549</v>
      </c>
      <c r="G54" s="21" t="s">
        <v>495</v>
      </c>
      <c r="H54" s="20">
        <v>4207.919709175862</v>
      </c>
      <c r="I54" s="22">
        <v>0.868538154935439</v>
      </c>
      <c r="J54" s="24">
        <v>0.868538154935439</v>
      </c>
    </row>
    <row r="55" spans="2:10" ht="12.75">
      <c r="B55" s="23" t="s">
        <v>318</v>
      </c>
      <c r="C55" s="21" t="s">
        <v>319</v>
      </c>
      <c r="D55" s="20">
        <v>1150.32</v>
      </c>
      <c r="E55" s="20" t="s">
        <v>258</v>
      </c>
      <c r="F55" s="36" t="s">
        <v>549</v>
      </c>
      <c r="G55" s="21" t="s">
        <v>259</v>
      </c>
      <c r="H55" s="20">
        <v>682.4714123788425</v>
      </c>
      <c r="I55" s="22">
        <v>0.5932883131466397</v>
      </c>
      <c r="J55" s="24">
        <v>0.5932883131466397</v>
      </c>
    </row>
    <row r="56" spans="2:10" ht="14.25">
      <c r="B56" s="23" t="s">
        <v>45</v>
      </c>
      <c r="C56" s="21" t="s">
        <v>50</v>
      </c>
      <c r="D56" s="20">
        <v>725.65</v>
      </c>
      <c r="E56" s="20" t="s">
        <v>290</v>
      </c>
      <c r="F56" s="37" t="s">
        <v>548</v>
      </c>
      <c r="G56" s="21" t="s">
        <v>11</v>
      </c>
      <c r="H56" s="20">
        <v>214.12118220467502</v>
      </c>
      <c r="I56" s="22">
        <v>0.29507501165117483</v>
      </c>
      <c r="J56" s="24">
        <v>0.29507501165117483</v>
      </c>
    </row>
    <row r="57" spans="2:10" ht="12.75">
      <c r="B57" s="23" t="s">
        <v>46</v>
      </c>
      <c r="C57" s="21" t="s">
        <v>66</v>
      </c>
      <c r="D57" s="20">
        <v>2846.75</v>
      </c>
      <c r="E57" s="20" t="s">
        <v>276</v>
      </c>
      <c r="F57" s="36" t="s">
        <v>548</v>
      </c>
      <c r="G57" s="21" t="s">
        <v>277</v>
      </c>
      <c r="H57" s="20">
        <v>79.4288422878243</v>
      </c>
      <c r="I57" s="22">
        <v>0.02790158682280646</v>
      </c>
      <c r="J57" s="24">
        <v>0.02790158682280646</v>
      </c>
    </row>
    <row r="58" spans="2:10" ht="12.75">
      <c r="B58" s="23" t="s">
        <v>320</v>
      </c>
      <c r="C58" s="21" t="s">
        <v>321</v>
      </c>
      <c r="D58" s="20">
        <v>505.27</v>
      </c>
      <c r="E58" s="20" t="s">
        <v>322</v>
      </c>
      <c r="F58" s="36" t="s">
        <v>548</v>
      </c>
      <c r="G58" s="21" t="s">
        <v>323</v>
      </c>
      <c r="H58" s="20">
        <v>104.41031166053</v>
      </c>
      <c r="I58" s="22">
        <v>0.20664261020945238</v>
      </c>
      <c r="J58" s="24">
        <v>0.20664261020945238</v>
      </c>
    </row>
    <row r="59" spans="2:10" ht="14.25">
      <c r="B59" s="23" t="s">
        <v>49</v>
      </c>
      <c r="C59" s="21" t="s">
        <v>26</v>
      </c>
      <c r="D59" s="20">
        <v>2280.02</v>
      </c>
      <c r="E59" s="20" t="s">
        <v>253</v>
      </c>
      <c r="F59" s="37" t="s">
        <v>549</v>
      </c>
      <c r="G59" s="21" t="s">
        <v>518</v>
      </c>
      <c r="H59" s="20">
        <v>1186.6640787717743</v>
      </c>
      <c r="I59" s="22">
        <v>0.5204621357583592</v>
      </c>
      <c r="J59" s="24">
        <v>0.5204621357583592</v>
      </c>
    </row>
    <row r="60" spans="2:10" ht="14.25">
      <c r="B60" s="61" t="s">
        <v>51</v>
      </c>
      <c r="C60" s="60" t="s">
        <v>179</v>
      </c>
      <c r="D60" s="60">
        <v>5068.06</v>
      </c>
      <c r="E60" s="20" t="s">
        <v>324</v>
      </c>
      <c r="F60" s="37" t="s">
        <v>548</v>
      </c>
      <c r="G60" s="21" t="s">
        <v>506</v>
      </c>
      <c r="H60" s="20">
        <v>69.36999205678407</v>
      </c>
      <c r="I60" s="22">
        <v>0.013687681688216807</v>
      </c>
      <c r="J60" s="62">
        <v>0.08412373449592643</v>
      </c>
    </row>
    <row r="61" spans="2:10" ht="14.25">
      <c r="B61" s="61"/>
      <c r="C61" s="60"/>
      <c r="D61" s="60"/>
      <c r="E61" s="20" t="s">
        <v>325</v>
      </c>
      <c r="F61" s="37" t="s">
        <v>548</v>
      </c>
      <c r="G61" s="21" t="s">
        <v>529</v>
      </c>
      <c r="H61" s="20">
        <v>356.97414179264086</v>
      </c>
      <c r="I61" s="22">
        <v>0.07043605280770962</v>
      </c>
      <c r="J61" s="62"/>
    </row>
    <row r="62" spans="2:10" ht="14.25">
      <c r="B62" s="23" t="s">
        <v>57</v>
      </c>
      <c r="C62" s="21" t="s">
        <v>236</v>
      </c>
      <c r="D62" s="20">
        <v>3010.65</v>
      </c>
      <c r="E62" s="20" t="s">
        <v>326</v>
      </c>
      <c r="F62" s="37" t="s">
        <v>548</v>
      </c>
      <c r="G62" s="21" t="s">
        <v>56</v>
      </c>
      <c r="H62" s="20">
        <v>102.61001715909299</v>
      </c>
      <c r="I62" s="22">
        <v>0.034082346722167305</v>
      </c>
      <c r="J62" s="24">
        <v>0.034082346722167305</v>
      </c>
    </row>
    <row r="63" spans="2:10" ht="14.25">
      <c r="B63" s="61" t="s">
        <v>59</v>
      </c>
      <c r="C63" s="60" t="s">
        <v>181</v>
      </c>
      <c r="D63" s="60">
        <v>9571.79</v>
      </c>
      <c r="E63" s="20" t="s">
        <v>324</v>
      </c>
      <c r="F63" s="37" t="s">
        <v>548</v>
      </c>
      <c r="G63" s="21" t="s">
        <v>506</v>
      </c>
      <c r="H63" s="20">
        <v>158.32990003412644</v>
      </c>
      <c r="I63" s="22">
        <v>0.016541305234875237</v>
      </c>
      <c r="J63" s="62">
        <v>0.03095691422536125</v>
      </c>
    </row>
    <row r="64" spans="2:10" ht="14.25">
      <c r="B64" s="61"/>
      <c r="C64" s="60"/>
      <c r="D64" s="60"/>
      <c r="E64" s="20" t="s">
        <v>325</v>
      </c>
      <c r="F64" s="37" t="s">
        <v>548</v>
      </c>
      <c r="G64" s="21" t="s">
        <v>529</v>
      </c>
      <c r="H64" s="20">
        <v>137.9831819790441</v>
      </c>
      <c r="I64" s="22">
        <v>0.01441560899048601</v>
      </c>
      <c r="J64" s="62"/>
    </row>
    <row r="65" spans="2:10" ht="12.75">
      <c r="B65" s="23" t="s">
        <v>327</v>
      </c>
      <c r="C65" s="21" t="s">
        <v>328</v>
      </c>
      <c r="D65" s="20">
        <v>2583.89</v>
      </c>
      <c r="E65" s="20" t="s">
        <v>288</v>
      </c>
      <c r="F65" s="36" t="s">
        <v>549</v>
      </c>
      <c r="G65" s="21" t="s">
        <v>289</v>
      </c>
      <c r="H65" s="20">
        <v>558.3399424174071</v>
      </c>
      <c r="I65" s="22">
        <v>0.21608502777494673</v>
      </c>
      <c r="J65" s="24">
        <v>0.21608502777494673</v>
      </c>
    </row>
    <row r="66" spans="2:10" ht="12.75">
      <c r="B66" s="23" t="s">
        <v>62</v>
      </c>
      <c r="C66" s="21" t="s">
        <v>63</v>
      </c>
      <c r="D66" s="20">
        <v>1216.39</v>
      </c>
      <c r="E66" s="20" t="s">
        <v>276</v>
      </c>
      <c r="F66" s="36" t="s">
        <v>548</v>
      </c>
      <c r="G66" s="21" t="s">
        <v>277</v>
      </c>
      <c r="H66" s="20">
        <v>153.82074566416998</v>
      </c>
      <c r="I66" s="22">
        <v>0.1264567660570787</v>
      </c>
      <c r="J66" s="24">
        <v>0.1264567660570787</v>
      </c>
    </row>
    <row r="67" spans="2:10" ht="12.75">
      <c r="B67" s="23" t="s">
        <v>329</v>
      </c>
      <c r="C67" s="21" t="s">
        <v>330</v>
      </c>
      <c r="D67" s="20">
        <v>1604.06</v>
      </c>
      <c r="E67" s="20" t="s">
        <v>293</v>
      </c>
      <c r="F67" s="36" t="s">
        <v>548</v>
      </c>
      <c r="G67" s="21" t="s">
        <v>523</v>
      </c>
      <c r="H67" s="20">
        <v>432.834698947874</v>
      </c>
      <c r="I67" s="22">
        <v>0.2698369755170468</v>
      </c>
      <c r="J67" s="24">
        <v>0.2698369755170468</v>
      </c>
    </row>
    <row r="68" spans="2:10" ht="12.75">
      <c r="B68" s="23" t="s">
        <v>331</v>
      </c>
      <c r="C68" s="21" t="s">
        <v>332</v>
      </c>
      <c r="D68" s="20">
        <v>8621.36</v>
      </c>
      <c r="E68" s="20" t="s">
        <v>255</v>
      </c>
      <c r="F68" s="36" t="s">
        <v>549</v>
      </c>
      <c r="G68" s="21" t="s">
        <v>510</v>
      </c>
      <c r="H68" s="20">
        <v>1167.3025881001772</v>
      </c>
      <c r="I68" s="22">
        <v>0.13539657178219877</v>
      </c>
      <c r="J68" s="24">
        <v>0.13539657178219877</v>
      </c>
    </row>
    <row r="69" spans="2:10" ht="12.75">
      <c r="B69" s="23" t="s">
        <v>333</v>
      </c>
      <c r="C69" s="21" t="s">
        <v>334</v>
      </c>
      <c r="D69" s="20">
        <v>1201.08</v>
      </c>
      <c r="E69" s="20" t="s">
        <v>298</v>
      </c>
      <c r="F69" s="36" t="s">
        <v>548</v>
      </c>
      <c r="G69" s="21" t="s">
        <v>299</v>
      </c>
      <c r="H69" s="20">
        <v>651.83360709364</v>
      </c>
      <c r="I69" s="22">
        <v>0.542706236964765</v>
      </c>
      <c r="J69" s="24">
        <v>0.542706236964765</v>
      </c>
    </row>
    <row r="70" spans="2:10" ht="12.75">
      <c r="B70" s="23" t="s">
        <v>335</v>
      </c>
      <c r="C70" s="21" t="s">
        <v>336</v>
      </c>
      <c r="D70" s="20">
        <v>1053.09</v>
      </c>
      <c r="E70" s="20" t="s">
        <v>305</v>
      </c>
      <c r="F70" s="36" t="s">
        <v>549</v>
      </c>
      <c r="G70" s="21" t="s">
        <v>508</v>
      </c>
      <c r="H70" s="20">
        <v>209.83669384945702</v>
      </c>
      <c r="I70" s="22">
        <v>0.19925808226215902</v>
      </c>
      <c r="J70" s="24">
        <v>0.19925808226215902</v>
      </c>
    </row>
    <row r="71" spans="2:10" ht="12.75">
      <c r="B71" s="23" t="s">
        <v>337</v>
      </c>
      <c r="C71" s="21" t="s">
        <v>338</v>
      </c>
      <c r="D71" s="20">
        <v>3949.15</v>
      </c>
      <c r="E71" s="20" t="s">
        <v>293</v>
      </c>
      <c r="F71" s="36" t="s">
        <v>548</v>
      </c>
      <c r="G71" s="21" t="s">
        <v>523</v>
      </c>
      <c r="H71" s="20">
        <v>92.4180190488873</v>
      </c>
      <c r="I71" s="22">
        <v>0.023402002721823</v>
      </c>
      <c r="J71" s="24">
        <v>0.023402002721823</v>
      </c>
    </row>
    <row r="72" spans="2:10" ht="12.75">
      <c r="B72" s="23" t="s">
        <v>65</v>
      </c>
      <c r="C72" s="21" t="s">
        <v>530</v>
      </c>
      <c r="D72" s="20">
        <v>1712.65</v>
      </c>
      <c r="E72" s="20" t="s">
        <v>322</v>
      </c>
      <c r="F72" s="36" t="s">
        <v>548</v>
      </c>
      <c r="G72" s="21" t="s">
        <v>323</v>
      </c>
      <c r="H72" s="20">
        <v>373.040759646343</v>
      </c>
      <c r="I72" s="22">
        <v>0.21781494155042946</v>
      </c>
      <c r="J72" s="24">
        <v>0.21781494155042946</v>
      </c>
    </row>
    <row r="73" spans="2:10" ht="12.75">
      <c r="B73" s="23" t="s">
        <v>339</v>
      </c>
      <c r="C73" s="21" t="s">
        <v>340</v>
      </c>
      <c r="D73" s="20">
        <v>2156.49</v>
      </c>
      <c r="E73" s="20" t="s">
        <v>341</v>
      </c>
      <c r="F73" s="36" t="s">
        <v>549</v>
      </c>
      <c r="G73" s="21" t="s">
        <v>342</v>
      </c>
      <c r="H73" s="20">
        <v>45.2537586719426</v>
      </c>
      <c r="I73" s="22">
        <v>0.02098491468633873</v>
      </c>
      <c r="J73" s="24">
        <v>0.02098491468633873</v>
      </c>
    </row>
    <row r="74" spans="2:10" ht="12.75">
      <c r="B74" s="23" t="s">
        <v>343</v>
      </c>
      <c r="C74" s="21" t="s">
        <v>344</v>
      </c>
      <c r="D74" s="20">
        <v>3395.19</v>
      </c>
      <c r="E74" s="20" t="s">
        <v>345</v>
      </c>
      <c r="F74" s="36" t="s">
        <v>548</v>
      </c>
      <c r="G74" s="21" t="s">
        <v>531</v>
      </c>
      <c r="H74" s="20">
        <v>1501.1385618127065</v>
      </c>
      <c r="I74" s="22">
        <v>0.4421368352913111</v>
      </c>
      <c r="J74" s="24">
        <v>0.4421368352913111</v>
      </c>
    </row>
    <row r="75" spans="2:10" ht="12.75">
      <c r="B75" s="23" t="s">
        <v>346</v>
      </c>
      <c r="C75" s="21" t="s">
        <v>347</v>
      </c>
      <c r="D75" s="20">
        <v>1079.16</v>
      </c>
      <c r="E75" s="20" t="s">
        <v>305</v>
      </c>
      <c r="F75" s="36" t="s">
        <v>549</v>
      </c>
      <c r="G75" s="21" t="s">
        <v>508</v>
      </c>
      <c r="H75" s="20">
        <v>281.35818273959995</v>
      </c>
      <c r="I75" s="22">
        <v>0.26071961779495156</v>
      </c>
      <c r="J75" s="24">
        <v>0.26071961779495156</v>
      </c>
    </row>
    <row r="76" spans="2:10" ht="12.75">
      <c r="B76" s="23" t="s">
        <v>348</v>
      </c>
      <c r="C76" s="21" t="s">
        <v>493</v>
      </c>
      <c r="D76" s="20">
        <v>1464.1</v>
      </c>
      <c r="E76" s="20" t="s">
        <v>284</v>
      </c>
      <c r="F76" s="36" t="s">
        <v>548</v>
      </c>
      <c r="G76" s="21" t="s">
        <v>285</v>
      </c>
      <c r="H76" s="20">
        <v>250.73919113313426</v>
      </c>
      <c r="I76" s="22">
        <v>0.17125824133128492</v>
      </c>
      <c r="J76" s="24">
        <v>0.17125824133128492</v>
      </c>
    </row>
    <row r="77" spans="2:10" ht="14.25">
      <c r="B77" s="23" t="s">
        <v>68</v>
      </c>
      <c r="C77" s="21" t="s">
        <v>201</v>
      </c>
      <c r="D77" s="20">
        <v>1232.85</v>
      </c>
      <c r="E77" s="20" t="s">
        <v>306</v>
      </c>
      <c r="F77" s="37" t="s">
        <v>548</v>
      </c>
      <c r="G77" s="21" t="s">
        <v>526</v>
      </c>
      <c r="H77" s="20">
        <v>75.67779160312871</v>
      </c>
      <c r="I77" s="22">
        <v>0.06138442762958082</v>
      </c>
      <c r="J77" s="24">
        <v>0.06138442762958082</v>
      </c>
    </row>
    <row r="78" spans="2:10" ht="12.75">
      <c r="B78" s="23" t="s">
        <v>501</v>
      </c>
      <c r="C78" s="21" t="s">
        <v>532</v>
      </c>
      <c r="D78" s="20">
        <v>4018.54</v>
      </c>
      <c r="E78" s="20" t="s">
        <v>262</v>
      </c>
      <c r="F78" s="36" t="s">
        <v>549</v>
      </c>
      <c r="G78" s="21" t="s">
        <v>521</v>
      </c>
      <c r="H78" s="20">
        <v>2076.823242991138</v>
      </c>
      <c r="I78" s="22">
        <v>0.5168103945689574</v>
      </c>
      <c r="J78" s="24">
        <v>0.5168103945689574</v>
      </c>
    </row>
    <row r="79" spans="2:10" ht="12.75">
      <c r="B79" s="23" t="s">
        <v>351</v>
      </c>
      <c r="C79" s="21" t="s">
        <v>352</v>
      </c>
      <c r="D79" s="20">
        <v>3263.96</v>
      </c>
      <c r="E79" s="20" t="s">
        <v>284</v>
      </c>
      <c r="F79" s="36" t="s">
        <v>548</v>
      </c>
      <c r="G79" s="21" t="s">
        <v>285</v>
      </c>
      <c r="H79" s="20">
        <v>806.9895228706454</v>
      </c>
      <c r="I79" s="22">
        <v>0.24724246708619144</v>
      </c>
      <c r="J79" s="24">
        <v>0.24724246708619144</v>
      </c>
    </row>
    <row r="80" spans="2:10" ht="12.75">
      <c r="B80" s="23" t="s">
        <v>70</v>
      </c>
      <c r="C80" s="21" t="s">
        <v>55</v>
      </c>
      <c r="D80" s="20">
        <v>9981.62</v>
      </c>
      <c r="E80" s="20" t="s">
        <v>353</v>
      </c>
      <c r="F80" s="36" t="s">
        <v>548</v>
      </c>
      <c r="G80" s="21" t="s">
        <v>513</v>
      </c>
      <c r="H80" s="20">
        <v>7893.74797808233</v>
      </c>
      <c r="I80" s="22">
        <v>0.7908283402977001</v>
      </c>
      <c r="J80" s="24">
        <v>0.7908283402976999</v>
      </c>
    </row>
    <row r="81" spans="2:10" ht="12.75">
      <c r="B81" s="23" t="s">
        <v>71</v>
      </c>
      <c r="C81" s="21" t="s">
        <v>86</v>
      </c>
      <c r="D81" s="20">
        <v>9501.88</v>
      </c>
      <c r="E81" s="20" t="s">
        <v>301</v>
      </c>
      <c r="F81" s="36" t="s">
        <v>548</v>
      </c>
      <c r="G81" s="21" t="s">
        <v>302</v>
      </c>
      <c r="H81" s="20">
        <v>4250.808153590041</v>
      </c>
      <c r="I81" s="22">
        <v>0.4473649586808128</v>
      </c>
      <c r="J81" s="24">
        <v>0.4473649586808128</v>
      </c>
    </row>
    <row r="82" spans="2:10" ht="14.25">
      <c r="B82" s="23" t="s">
        <v>73</v>
      </c>
      <c r="C82" s="21" t="s">
        <v>143</v>
      </c>
      <c r="D82" s="20">
        <v>5123.8</v>
      </c>
      <c r="E82" s="20" t="s">
        <v>300</v>
      </c>
      <c r="F82" s="37" t="s">
        <v>548</v>
      </c>
      <c r="G82" s="21" t="s">
        <v>30</v>
      </c>
      <c r="H82" s="20">
        <v>305.84834902244273</v>
      </c>
      <c r="I82" s="22">
        <v>0.05969170323245301</v>
      </c>
      <c r="J82" s="24">
        <v>0.05969170323245301</v>
      </c>
    </row>
    <row r="83" spans="2:10" ht="14.25">
      <c r="B83" s="23" t="s">
        <v>75</v>
      </c>
      <c r="C83" s="21" t="s">
        <v>229</v>
      </c>
      <c r="D83" s="20">
        <v>5657.35</v>
      </c>
      <c r="E83" s="20" t="s">
        <v>307</v>
      </c>
      <c r="F83" s="37" t="s">
        <v>548</v>
      </c>
      <c r="G83" s="21" t="s">
        <v>527</v>
      </c>
      <c r="H83" s="20">
        <v>2470.9421940654597</v>
      </c>
      <c r="I83" s="22">
        <v>0.4367667183514295</v>
      </c>
      <c r="J83" s="24">
        <v>0.4367667183514295</v>
      </c>
    </row>
    <row r="84" spans="2:10" ht="12.75">
      <c r="B84" s="23" t="s">
        <v>354</v>
      </c>
      <c r="C84" s="21" t="s">
        <v>355</v>
      </c>
      <c r="D84" s="20">
        <v>1030.07</v>
      </c>
      <c r="E84" s="20" t="s">
        <v>255</v>
      </c>
      <c r="F84" s="36" t="s">
        <v>549</v>
      </c>
      <c r="G84" s="21" t="s">
        <v>510</v>
      </c>
      <c r="H84" s="20">
        <v>625.533015158639</v>
      </c>
      <c r="I84" s="22">
        <v>0.6072723360146777</v>
      </c>
      <c r="J84" s="24">
        <v>0.6072723360146777</v>
      </c>
    </row>
    <row r="85" spans="2:10" ht="14.25">
      <c r="B85" s="23" t="s">
        <v>77</v>
      </c>
      <c r="C85" s="21" t="s">
        <v>41</v>
      </c>
      <c r="D85" s="20">
        <v>4025.73</v>
      </c>
      <c r="E85" s="20" t="s">
        <v>290</v>
      </c>
      <c r="F85" s="37" t="s">
        <v>548</v>
      </c>
      <c r="G85" s="21" t="s">
        <v>11</v>
      </c>
      <c r="H85" s="20">
        <v>3344.83516370024</v>
      </c>
      <c r="I85" s="22">
        <v>0.8308642565945158</v>
      </c>
      <c r="J85" s="24">
        <v>0.8308642565945158</v>
      </c>
    </row>
    <row r="86" spans="2:10" ht="14.25">
      <c r="B86" s="61" t="s">
        <v>78</v>
      </c>
      <c r="C86" s="60" t="s">
        <v>10</v>
      </c>
      <c r="D86" s="60">
        <v>4822.36</v>
      </c>
      <c r="E86" s="20" t="s">
        <v>306</v>
      </c>
      <c r="F86" s="37" t="s">
        <v>548</v>
      </c>
      <c r="G86" s="21" t="s">
        <v>526</v>
      </c>
      <c r="H86" s="20">
        <v>92.7838059969961</v>
      </c>
      <c r="I86" s="22">
        <v>0.019240331704185522</v>
      </c>
      <c r="J86" s="62">
        <v>0.19377552950167265</v>
      </c>
    </row>
    <row r="87" spans="2:10" ht="14.25">
      <c r="B87" s="61"/>
      <c r="C87" s="60"/>
      <c r="D87" s="60"/>
      <c r="E87" s="20" t="s">
        <v>356</v>
      </c>
      <c r="F87" s="37" t="s">
        <v>549</v>
      </c>
      <c r="G87" s="21" t="s">
        <v>357</v>
      </c>
      <c r="H87" s="20">
        <v>438.806562456699</v>
      </c>
      <c r="I87" s="22">
        <v>0.09099415275025072</v>
      </c>
      <c r="J87" s="62"/>
    </row>
    <row r="88" spans="2:10" ht="12.75">
      <c r="B88" s="61"/>
      <c r="C88" s="60"/>
      <c r="D88" s="60"/>
      <c r="E88" s="20" t="s">
        <v>255</v>
      </c>
      <c r="F88" s="36" t="s">
        <v>549</v>
      </c>
      <c r="G88" s="21" t="s">
        <v>510</v>
      </c>
      <c r="H88" s="20">
        <v>402.864993993991</v>
      </c>
      <c r="I88" s="22">
        <v>0.08354104504723642</v>
      </c>
      <c r="J88" s="62"/>
    </row>
    <row r="89" spans="2:10" ht="12.75">
      <c r="B89" s="61" t="s">
        <v>358</v>
      </c>
      <c r="C89" s="60" t="s">
        <v>359</v>
      </c>
      <c r="D89" s="60">
        <v>3987.47</v>
      </c>
      <c r="E89" s="20" t="s">
        <v>265</v>
      </c>
      <c r="F89" s="36" t="s">
        <v>549</v>
      </c>
      <c r="G89" s="21" t="s">
        <v>266</v>
      </c>
      <c r="H89" s="20">
        <v>136.668606748003</v>
      </c>
      <c r="I89" s="22">
        <v>0.03427451661028246</v>
      </c>
      <c r="J89" s="62">
        <v>0.11843731561598982</v>
      </c>
    </row>
    <row r="90" spans="2:10" ht="12.75">
      <c r="B90" s="61"/>
      <c r="C90" s="60"/>
      <c r="D90" s="60"/>
      <c r="E90" s="20" t="s">
        <v>262</v>
      </c>
      <c r="F90" s="36" t="s">
        <v>549</v>
      </c>
      <c r="G90" s="21" t="s">
        <v>521</v>
      </c>
      <c r="H90" s="20">
        <v>253.38421564226104</v>
      </c>
      <c r="I90" s="22">
        <v>0.06354510896439623</v>
      </c>
      <c r="J90" s="62"/>
    </row>
    <row r="91" spans="2:10" ht="12.75">
      <c r="B91" s="61"/>
      <c r="C91" s="60"/>
      <c r="D91" s="60"/>
      <c r="E91" s="20" t="s">
        <v>504</v>
      </c>
      <c r="F91" s="36" t="s">
        <v>549</v>
      </c>
      <c r="G91" s="21" t="s">
        <v>500</v>
      </c>
      <c r="H91" s="20">
        <v>82.2124205090269</v>
      </c>
      <c r="I91" s="22">
        <v>0.020617690041311133</v>
      </c>
      <c r="J91" s="62"/>
    </row>
    <row r="92" spans="2:10" ht="12.75">
      <c r="B92" s="23" t="s">
        <v>360</v>
      </c>
      <c r="C92" s="21" t="s">
        <v>361</v>
      </c>
      <c r="D92" s="20">
        <v>5205.35</v>
      </c>
      <c r="E92" s="20" t="s">
        <v>345</v>
      </c>
      <c r="F92" s="36" t="s">
        <v>548</v>
      </c>
      <c r="G92" s="21" t="s">
        <v>531</v>
      </c>
      <c r="H92" s="20">
        <v>1719.027478015754</v>
      </c>
      <c r="I92" s="22">
        <v>0.3302424386478823</v>
      </c>
      <c r="J92" s="24">
        <v>0.3302424386478823</v>
      </c>
    </row>
    <row r="93" spans="2:10" ht="12.75">
      <c r="B93" s="61" t="s">
        <v>79</v>
      </c>
      <c r="C93" s="60" t="s">
        <v>111</v>
      </c>
      <c r="D93" s="60">
        <v>5357.68</v>
      </c>
      <c r="E93" s="20" t="s">
        <v>270</v>
      </c>
      <c r="F93" s="36" t="s">
        <v>548</v>
      </c>
      <c r="G93" s="21" t="s">
        <v>271</v>
      </c>
      <c r="H93" s="20">
        <v>1045.01612459537</v>
      </c>
      <c r="I93" s="22">
        <v>0.19505011956581392</v>
      </c>
      <c r="J93" s="62">
        <v>0.36224315828108583</v>
      </c>
    </row>
    <row r="94" spans="2:10" ht="12.75">
      <c r="B94" s="61"/>
      <c r="C94" s="60"/>
      <c r="D94" s="60"/>
      <c r="E94" s="20" t="s">
        <v>504</v>
      </c>
      <c r="F94" s="36" t="s">
        <v>549</v>
      </c>
      <c r="G94" s="21" t="s">
        <v>500</v>
      </c>
      <c r="H94" s="20">
        <v>895.7667996640381</v>
      </c>
      <c r="I94" s="22">
        <v>0.1671930387152719</v>
      </c>
      <c r="J94" s="62"/>
    </row>
    <row r="95" spans="2:10" ht="14.25">
      <c r="B95" s="23" t="s">
        <v>362</v>
      </c>
      <c r="C95" s="21" t="s">
        <v>363</v>
      </c>
      <c r="D95" s="20">
        <v>1401.65</v>
      </c>
      <c r="E95" s="20" t="s">
        <v>364</v>
      </c>
      <c r="F95" s="37" t="s">
        <v>549</v>
      </c>
      <c r="G95" s="21" t="s">
        <v>507</v>
      </c>
      <c r="H95" s="20">
        <v>123.37334464938009</v>
      </c>
      <c r="I95" s="22">
        <v>0.08802007965567729</v>
      </c>
      <c r="J95" s="24">
        <v>0.08802007965567729</v>
      </c>
    </row>
    <row r="96" spans="2:10" ht="12.75">
      <c r="B96" s="61" t="s">
        <v>83</v>
      </c>
      <c r="C96" s="60" t="s">
        <v>82</v>
      </c>
      <c r="D96" s="60">
        <v>12730.78</v>
      </c>
      <c r="E96" s="20" t="s">
        <v>365</v>
      </c>
      <c r="F96" s="36" t="s">
        <v>548</v>
      </c>
      <c r="G96" s="21" t="s">
        <v>366</v>
      </c>
      <c r="H96" s="20">
        <v>575.742730693974</v>
      </c>
      <c r="I96" s="22">
        <v>0.04522446626946455</v>
      </c>
      <c r="J96" s="62">
        <v>0.07933758089759618</v>
      </c>
    </row>
    <row r="97" spans="2:10" ht="12.75">
      <c r="B97" s="61"/>
      <c r="C97" s="60"/>
      <c r="D97" s="60"/>
      <c r="E97" s="20" t="s">
        <v>252</v>
      </c>
      <c r="F97" s="36" t="s">
        <v>549</v>
      </c>
      <c r="G97" s="21" t="s">
        <v>495</v>
      </c>
      <c r="H97" s="20">
        <v>434.28655744552555</v>
      </c>
      <c r="I97" s="22">
        <v>0.03411311462813162</v>
      </c>
      <c r="J97" s="62"/>
    </row>
    <row r="98" spans="2:10" ht="12.75">
      <c r="B98" s="61" t="s">
        <v>85</v>
      </c>
      <c r="C98" s="60" t="s">
        <v>151</v>
      </c>
      <c r="D98" s="60">
        <v>3689.18</v>
      </c>
      <c r="E98" s="20" t="s">
        <v>265</v>
      </c>
      <c r="F98" s="36" t="s">
        <v>549</v>
      </c>
      <c r="G98" s="21" t="s">
        <v>266</v>
      </c>
      <c r="H98" s="20">
        <v>182.25494403240202</v>
      </c>
      <c r="I98" s="22">
        <v>0.04940256209575083</v>
      </c>
      <c r="J98" s="62">
        <v>0.17604942969694293</v>
      </c>
    </row>
    <row r="99" spans="2:10" ht="12.75">
      <c r="B99" s="61"/>
      <c r="C99" s="60"/>
      <c r="D99" s="60"/>
      <c r="E99" s="20" t="s">
        <v>262</v>
      </c>
      <c r="F99" s="36" t="s">
        <v>549</v>
      </c>
      <c r="G99" s="21" t="s">
        <v>521</v>
      </c>
      <c r="H99" s="20">
        <v>467.22309101696607</v>
      </c>
      <c r="I99" s="22">
        <v>0.12664686760119215</v>
      </c>
      <c r="J99" s="62"/>
    </row>
    <row r="100" spans="2:10" ht="12.75">
      <c r="B100" s="23" t="s">
        <v>367</v>
      </c>
      <c r="C100" s="21" t="s">
        <v>368</v>
      </c>
      <c r="D100" s="20">
        <v>725.2</v>
      </c>
      <c r="E100" s="20" t="s">
        <v>349</v>
      </c>
      <c r="F100" s="36" t="s">
        <v>548</v>
      </c>
      <c r="G100" s="21" t="s">
        <v>350</v>
      </c>
      <c r="H100" s="20">
        <v>153.43593906820388</v>
      </c>
      <c r="I100" s="22">
        <v>0.21157741184253154</v>
      </c>
      <c r="J100" s="24">
        <v>0.21157741184253154</v>
      </c>
    </row>
    <row r="101" spans="2:10" ht="12.75">
      <c r="B101" s="23" t="s">
        <v>87</v>
      </c>
      <c r="C101" s="21" t="s">
        <v>80</v>
      </c>
      <c r="D101" s="20">
        <v>16073.3</v>
      </c>
      <c r="E101" s="20" t="s">
        <v>250</v>
      </c>
      <c r="F101" s="36" t="s">
        <v>548</v>
      </c>
      <c r="G101" s="21" t="s">
        <v>251</v>
      </c>
      <c r="H101" s="20">
        <v>15042.875380568306</v>
      </c>
      <c r="I101" s="22">
        <v>0.9358921553488274</v>
      </c>
      <c r="J101" s="24">
        <v>0.9358921553488274</v>
      </c>
    </row>
    <row r="102" spans="2:10" ht="12.75">
      <c r="B102" s="23" t="s">
        <v>369</v>
      </c>
      <c r="C102" s="21" t="s">
        <v>370</v>
      </c>
      <c r="D102" s="20">
        <v>5384.34</v>
      </c>
      <c r="E102" s="20" t="s">
        <v>310</v>
      </c>
      <c r="F102" s="36" t="s">
        <v>549</v>
      </c>
      <c r="G102" s="21" t="s">
        <v>509</v>
      </c>
      <c r="H102" s="20">
        <v>55.425971351072334</v>
      </c>
      <c r="I102" s="22">
        <v>0.010293921140023166</v>
      </c>
      <c r="J102" s="24">
        <v>0.010293921140023166</v>
      </c>
    </row>
    <row r="103" spans="2:10" ht="14.25">
      <c r="B103" s="61" t="s">
        <v>90</v>
      </c>
      <c r="C103" s="60" t="s">
        <v>232</v>
      </c>
      <c r="D103" s="60">
        <v>4941.02</v>
      </c>
      <c r="E103" s="20" t="s">
        <v>307</v>
      </c>
      <c r="F103" s="37" t="s">
        <v>548</v>
      </c>
      <c r="G103" s="21" t="s">
        <v>527</v>
      </c>
      <c r="H103" s="20">
        <v>768.9691009806529</v>
      </c>
      <c r="I103" s="22">
        <v>0.1556296272795198</v>
      </c>
      <c r="J103" s="62">
        <v>0.3357166606489989</v>
      </c>
    </row>
    <row r="104" spans="2:10" ht="14.25">
      <c r="B104" s="61"/>
      <c r="C104" s="60"/>
      <c r="D104" s="60"/>
      <c r="E104" s="20" t="s">
        <v>371</v>
      </c>
      <c r="F104" s="37" t="s">
        <v>548</v>
      </c>
      <c r="G104" s="21" t="s">
        <v>112</v>
      </c>
      <c r="H104" s="20">
        <v>889.8136336192639</v>
      </c>
      <c r="I104" s="22">
        <v>0.18008703336947915</v>
      </c>
      <c r="J104" s="62"/>
    </row>
    <row r="105" spans="2:10" ht="14.25">
      <c r="B105" s="23" t="s">
        <v>92</v>
      </c>
      <c r="C105" s="21" t="s">
        <v>173</v>
      </c>
      <c r="D105" s="20">
        <v>2813.97</v>
      </c>
      <c r="E105" s="20" t="s">
        <v>372</v>
      </c>
      <c r="F105" s="37" t="s">
        <v>548</v>
      </c>
      <c r="G105" s="21" t="s">
        <v>21</v>
      </c>
      <c r="H105" s="20">
        <v>763.957093244573</v>
      </c>
      <c r="I105" s="22">
        <v>0.27148729640135427</v>
      </c>
      <c r="J105" s="24">
        <v>0.27148729640135427</v>
      </c>
    </row>
    <row r="106" spans="2:10" ht="14.25">
      <c r="B106" s="61" t="s">
        <v>533</v>
      </c>
      <c r="C106" s="60" t="s">
        <v>373</v>
      </c>
      <c r="D106" s="60">
        <v>2324.27</v>
      </c>
      <c r="E106" s="20" t="s">
        <v>356</v>
      </c>
      <c r="F106" s="37" t="s">
        <v>549</v>
      </c>
      <c r="G106" s="21" t="s">
        <v>357</v>
      </c>
      <c r="H106" s="20">
        <v>463.40838442253954</v>
      </c>
      <c r="I106" s="22">
        <v>0.19937803457538908</v>
      </c>
      <c r="J106" s="62">
        <v>0.43830691615962974</v>
      </c>
    </row>
    <row r="107" spans="2:10" ht="12.75">
      <c r="B107" s="61"/>
      <c r="C107" s="60"/>
      <c r="D107" s="60"/>
      <c r="E107" s="20" t="s">
        <v>255</v>
      </c>
      <c r="F107" s="36" t="s">
        <v>549</v>
      </c>
      <c r="G107" s="21" t="s">
        <v>510</v>
      </c>
      <c r="H107" s="20">
        <v>555.335231599803</v>
      </c>
      <c r="I107" s="22">
        <v>0.23892888158424067</v>
      </c>
      <c r="J107" s="62"/>
    </row>
    <row r="108" spans="2:10" ht="12.75">
      <c r="B108" s="61" t="s">
        <v>94</v>
      </c>
      <c r="C108" s="60" t="s">
        <v>93</v>
      </c>
      <c r="D108" s="60">
        <v>13064.98</v>
      </c>
      <c r="E108" s="20" t="s">
        <v>270</v>
      </c>
      <c r="F108" s="36" t="s">
        <v>548</v>
      </c>
      <c r="G108" s="21" t="s">
        <v>271</v>
      </c>
      <c r="H108" s="20">
        <v>1499.9032616151003</v>
      </c>
      <c r="I108" s="22">
        <v>0.11480333392129956</v>
      </c>
      <c r="J108" s="62">
        <v>0.9443550867186759</v>
      </c>
    </row>
    <row r="109" spans="2:10" ht="12.75">
      <c r="B109" s="61"/>
      <c r="C109" s="60"/>
      <c r="D109" s="60"/>
      <c r="E109" s="20" t="s">
        <v>504</v>
      </c>
      <c r="F109" s="36" t="s">
        <v>549</v>
      </c>
      <c r="G109" s="21" t="s">
        <v>500</v>
      </c>
      <c r="H109" s="20">
        <v>10838.077059262665</v>
      </c>
      <c r="I109" s="22">
        <v>0.8295517527973763</v>
      </c>
      <c r="J109" s="62"/>
    </row>
    <row r="110" spans="2:10" ht="12.75">
      <c r="B110" s="23" t="s">
        <v>374</v>
      </c>
      <c r="C110" s="21" t="s">
        <v>375</v>
      </c>
      <c r="D110" s="20">
        <v>13023.92</v>
      </c>
      <c r="E110" s="20" t="s">
        <v>376</v>
      </c>
      <c r="F110" s="36" t="s">
        <v>549</v>
      </c>
      <c r="G110" s="21" t="s">
        <v>377</v>
      </c>
      <c r="H110" s="20">
        <v>34.03188925002824</v>
      </c>
      <c r="I110" s="22">
        <v>0.0026130296600430777</v>
      </c>
      <c r="J110" s="24">
        <v>0.0026130296600430777</v>
      </c>
    </row>
    <row r="111" spans="2:10" ht="12.75">
      <c r="B111" s="23" t="s">
        <v>96</v>
      </c>
      <c r="C111" s="21" t="s">
        <v>72</v>
      </c>
      <c r="D111" s="20">
        <v>2956.62</v>
      </c>
      <c r="E111" s="20" t="s">
        <v>255</v>
      </c>
      <c r="F111" s="36" t="s">
        <v>549</v>
      </c>
      <c r="G111" s="21" t="s">
        <v>510</v>
      </c>
      <c r="H111" s="20">
        <v>1637.0910404485674</v>
      </c>
      <c r="I111" s="22">
        <v>0.5537035670625807</v>
      </c>
      <c r="J111" s="24">
        <v>0.5537035670625807</v>
      </c>
    </row>
    <row r="112" spans="2:10" ht="12.75">
      <c r="B112" s="23" t="s">
        <v>378</v>
      </c>
      <c r="C112" s="21" t="s">
        <v>379</v>
      </c>
      <c r="D112" s="20">
        <v>693.38</v>
      </c>
      <c r="E112" s="20" t="s">
        <v>276</v>
      </c>
      <c r="F112" s="36" t="s">
        <v>548</v>
      </c>
      <c r="G112" s="21" t="s">
        <v>277</v>
      </c>
      <c r="H112" s="20">
        <v>8.415418348522891</v>
      </c>
      <c r="I112" s="22">
        <v>0.012136805717677019</v>
      </c>
      <c r="J112" s="24">
        <v>0.012136805717677019</v>
      </c>
    </row>
    <row r="113" spans="2:10" ht="12.75">
      <c r="B113" s="23" t="s">
        <v>380</v>
      </c>
      <c r="C113" s="21" t="s">
        <v>381</v>
      </c>
      <c r="D113" s="20">
        <v>1776.87</v>
      </c>
      <c r="E113" s="20" t="s">
        <v>255</v>
      </c>
      <c r="F113" s="36" t="s">
        <v>549</v>
      </c>
      <c r="G113" s="21" t="s">
        <v>510</v>
      </c>
      <c r="H113" s="20">
        <v>376.8778377499588</v>
      </c>
      <c r="I113" s="22">
        <v>0.2121020883632223</v>
      </c>
      <c r="J113" s="24">
        <v>0.2121020883632223</v>
      </c>
    </row>
    <row r="114" spans="2:10" ht="12.75">
      <c r="B114" s="23" t="s">
        <v>382</v>
      </c>
      <c r="C114" s="21" t="s">
        <v>383</v>
      </c>
      <c r="D114" s="20">
        <v>496.91</v>
      </c>
      <c r="E114" s="20" t="s">
        <v>365</v>
      </c>
      <c r="F114" s="36" t="s">
        <v>548</v>
      </c>
      <c r="G114" s="21" t="s">
        <v>366</v>
      </c>
      <c r="H114" s="20">
        <v>108.469553517292</v>
      </c>
      <c r="I114" s="22">
        <v>0.2182881276635447</v>
      </c>
      <c r="J114" s="24">
        <v>0.2182881276635447</v>
      </c>
    </row>
    <row r="115" spans="2:10" ht="12.75">
      <c r="B115" s="23" t="s">
        <v>384</v>
      </c>
      <c r="C115" s="21" t="s">
        <v>385</v>
      </c>
      <c r="D115" s="20">
        <v>2936.92</v>
      </c>
      <c r="E115" s="20" t="s">
        <v>284</v>
      </c>
      <c r="F115" s="36" t="s">
        <v>548</v>
      </c>
      <c r="G115" s="21" t="s">
        <v>285</v>
      </c>
      <c r="H115" s="20">
        <v>918.3592799013613</v>
      </c>
      <c r="I115" s="22">
        <v>0.3126946869173697</v>
      </c>
      <c r="J115" s="24">
        <v>0.3126946869173697</v>
      </c>
    </row>
    <row r="116" spans="2:10" ht="12.75">
      <c r="B116" s="23" t="s">
        <v>386</v>
      </c>
      <c r="C116" s="21" t="s">
        <v>387</v>
      </c>
      <c r="D116" s="20">
        <v>1891.1</v>
      </c>
      <c r="E116" s="20" t="s">
        <v>341</v>
      </c>
      <c r="F116" s="36" t="s">
        <v>549</v>
      </c>
      <c r="G116" s="21" t="s">
        <v>342</v>
      </c>
      <c r="H116" s="20">
        <v>8.21558290535097</v>
      </c>
      <c r="I116" s="22">
        <v>0.004344340809767316</v>
      </c>
      <c r="J116" s="24">
        <v>0.004344340809767316</v>
      </c>
    </row>
    <row r="117" spans="2:10" ht="14.25">
      <c r="B117" s="61" t="s">
        <v>388</v>
      </c>
      <c r="C117" s="60" t="s">
        <v>389</v>
      </c>
      <c r="D117" s="60">
        <v>1421.28</v>
      </c>
      <c r="E117" s="20" t="s">
        <v>280</v>
      </c>
      <c r="F117" s="37" t="s">
        <v>548</v>
      </c>
      <c r="G117" s="21" t="s">
        <v>281</v>
      </c>
      <c r="H117" s="20">
        <v>9.02053316399775</v>
      </c>
      <c r="I117" s="22">
        <v>0.006346767114149042</v>
      </c>
      <c r="J117" s="62">
        <v>0.018631347404604866</v>
      </c>
    </row>
    <row r="118" spans="2:10" ht="12.75">
      <c r="B118" s="61"/>
      <c r="C118" s="60"/>
      <c r="D118" s="60"/>
      <c r="E118" s="20" t="s">
        <v>265</v>
      </c>
      <c r="F118" s="36" t="s">
        <v>549</v>
      </c>
      <c r="G118" s="21" t="s">
        <v>266</v>
      </c>
      <c r="H118" s="20">
        <v>17.459828275219053</v>
      </c>
      <c r="I118" s="22">
        <v>0.012284580290455824</v>
      </c>
      <c r="J118" s="62"/>
    </row>
    <row r="119" spans="2:10" ht="12.75">
      <c r="B119" s="23" t="s">
        <v>98</v>
      </c>
      <c r="C119" s="21" t="s">
        <v>128</v>
      </c>
      <c r="D119" s="20">
        <v>1188.17</v>
      </c>
      <c r="E119" s="20" t="s">
        <v>254</v>
      </c>
      <c r="F119" s="36" t="s">
        <v>548</v>
      </c>
      <c r="G119" s="21" t="s">
        <v>7</v>
      </c>
      <c r="H119" s="20">
        <v>119.14294326765</v>
      </c>
      <c r="I119" s="22">
        <v>0.1002743237648232</v>
      </c>
      <c r="J119" s="24">
        <v>0.1002743237648232</v>
      </c>
    </row>
    <row r="120" spans="2:10" ht="12.75">
      <c r="B120" s="23" t="s">
        <v>390</v>
      </c>
      <c r="C120" s="21" t="s">
        <v>391</v>
      </c>
      <c r="D120" s="20">
        <v>280.23</v>
      </c>
      <c r="E120" s="20" t="s">
        <v>255</v>
      </c>
      <c r="F120" s="36" t="s">
        <v>549</v>
      </c>
      <c r="G120" s="21" t="s">
        <v>510</v>
      </c>
      <c r="H120" s="20">
        <v>23.320646949929902</v>
      </c>
      <c r="I120" s="22">
        <v>0.08321966580997717</v>
      </c>
      <c r="J120" s="24">
        <v>0.08321966580997717</v>
      </c>
    </row>
    <row r="121" spans="2:10" ht="14.25">
      <c r="B121" s="23" t="s">
        <v>99</v>
      </c>
      <c r="C121" s="21" t="s">
        <v>48</v>
      </c>
      <c r="D121" s="20">
        <v>992.18</v>
      </c>
      <c r="E121" s="20" t="s">
        <v>290</v>
      </c>
      <c r="F121" s="37" t="s">
        <v>548</v>
      </c>
      <c r="G121" s="21" t="s">
        <v>11</v>
      </c>
      <c r="H121" s="20">
        <v>342.2169789068838</v>
      </c>
      <c r="I121" s="22">
        <v>0.3449142080135498</v>
      </c>
      <c r="J121" s="24">
        <v>0.3449142080135498</v>
      </c>
    </row>
    <row r="122" spans="2:10" ht="12.75">
      <c r="B122" s="23" t="s">
        <v>100</v>
      </c>
      <c r="C122" s="21" t="s">
        <v>237</v>
      </c>
      <c r="D122" s="20">
        <v>2354.97</v>
      </c>
      <c r="E122" s="20" t="s">
        <v>255</v>
      </c>
      <c r="F122" s="36" t="s">
        <v>549</v>
      </c>
      <c r="G122" s="21" t="s">
        <v>510</v>
      </c>
      <c r="H122" s="20">
        <v>1361.9843737369206</v>
      </c>
      <c r="I122" s="22">
        <v>0.578344681136881</v>
      </c>
      <c r="J122" s="24">
        <v>0.578344681136881</v>
      </c>
    </row>
    <row r="123" spans="2:10" ht="14.25">
      <c r="B123" s="23" t="s">
        <v>101</v>
      </c>
      <c r="C123" s="21" t="s">
        <v>189</v>
      </c>
      <c r="D123" s="20">
        <v>1279.32</v>
      </c>
      <c r="E123" s="20" t="s">
        <v>392</v>
      </c>
      <c r="F123" s="37" t="s">
        <v>548</v>
      </c>
      <c r="G123" s="21" t="s">
        <v>534</v>
      </c>
      <c r="H123" s="20">
        <v>40.997127187083706</v>
      </c>
      <c r="I123" s="22">
        <v>0.032046030068382976</v>
      </c>
      <c r="J123" s="24">
        <v>0.032046030068382976</v>
      </c>
    </row>
    <row r="124" spans="2:10" ht="14.25">
      <c r="B124" s="23" t="s">
        <v>102</v>
      </c>
      <c r="C124" s="21" t="s">
        <v>199</v>
      </c>
      <c r="D124" s="20">
        <v>1428.99</v>
      </c>
      <c r="E124" s="20" t="s">
        <v>306</v>
      </c>
      <c r="F124" s="37" t="s">
        <v>548</v>
      </c>
      <c r="G124" s="21" t="s">
        <v>526</v>
      </c>
      <c r="H124" s="20">
        <v>231.85669994974452</v>
      </c>
      <c r="I124" s="22">
        <v>0.1622521500848463</v>
      </c>
      <c r="J124" s="24">
        <v>0.1622521500848463</v>
      </c>
    </row>
    <row r="125" spans="2:10" ht="12.75">
      <c r="B125" s="23" t="s">
        <v>393</v>
      </c>
      <c r="C125" s="21" t="s">
        <v>394</v>
      </c>
      <c r="D125" s="20">
        <v>1453.64</v>
      </c>
      <c r="E125" s="20" t="s">
        <v>298</v>
      </c>
      <c r="F125" s="36" t="s">
        <v>548</v>
      </c>
      <c r="G125" s="21" t="s">
        <v>299</v>
      </c>
      <c r="H125" s="20">
        <v>403.44449491675505</v>
      </c>
      <c r="I125" s="22">
        <v>0.2775408594402706</v>
      </c>
      <c r="J125" s="24">
        <v>0.2775408594402706</v>
      </c>
    </row>
    <row r="126" spans="2:10" ht="12.75">
      <c r="B126" s="23" t="s">
        <v>104</v>
      </c>
      <c r="C126" s="21" t="s">
        <v>89</v>
      </c>
      <c r="D126" s="20">
        <v>7081.06</v>
      </c>
      <c r="E126" s="20" t="s">
        <v>250</v>
      </c>
      <c r="F126" s="36" t="s">
        <v>548</v>
      </c>
      <c r="G126" s="21" t="s">
        <v>251</v>
      </c>
      <c r="H126" s="20">
        <v>1450.8237561171634</v>
      </c>
      <c r="I126" s="22">
        <v>0.20488793430886948</v>
      </c>
      <c r="J126" s="24">
        <v>0.20488793430886948</v>
      </c>
    </row>
    <row r="127" spans="2:10" ht="14.25">
      <c r="B127" s="61" t="s">
        <v>106</v>
      </c>
      <c r="C127" s="60" t="s">
        <v>6</v>
      </c>
      <c r="D127" s="60">
        <v>5802.84</v>
      </c>
      <c r="E127" s="20" t="s">
        <v>364</v>
      </c>
      <c r="F127" s="37" t="s">
        <v>549</v>
      </c>
      <c r="G127" s="21" t="s">
        <v>507</v>
      </c>
      <c r="H127" s="20">
        <v>356.88403333774335</v>
      </c>
      <c r="I127" s="22">
        <v>0.0615016153017735</v>
      </c>
      <c r="J127" s="62">
        <v>0.07134952980409792</v>
      </c>
    </row>
    <row r="128" spans="2:10" ht="14.25">
      <c r="B128" s="61"/>
      <c r="C128" s="60"/>
      <c r="D128" s="60"/>
      <c r="E128" s="20" t="s">
        <v>356</v>
      </c>
      <c r="F128" s="37" t="s">
        <v>549</v>
      </c>
      <c r="G128" s="21" t="s">
        <v>357</v>
      </c>
      <c r="H128" s="20">
        <v>57.1458721906682</v>
      </c>
      <c r="I128" s="22">
        <v>0.009847914502324414</v>
      </c>
      <c r="J128" s="62"/>
    </row>
    <row r="129" spans="2:10" ht="12.75">
      <c r="B129" s="23" t="s">
        <v>107</v>
      </c>
      <c r="C129" s="21" t="s">
        <v>54</v>
      </c>
      <c r="D129" s="20">
        <v>13251.91</v>
      </c>
      <c r="E129" s="20" t="s">
        <v>353</v>
      </c>
      <c r="F129" s="36" t="s">
        <v>548</v>
      </c>
      <c r="G129" s="21" t="s">
        <v>513</v>
      </c>
      <c r="H129" s="20">
        <v>6335.4986054459805</v>
      </c>
      <c r="I129" s="22">
        <v>0.47808192218676254</v>
      </c>
      <c r="J129" s="24">
        <v>0.47808192218676254</v>
      </c>
    </row>
    <row r="130" spans="2:10" ht="12.75">
      <c r="B130" s="23" t="s">
        <v>108</v>
      </c>
      <c r="C130" s="21" t="s">
        <v>24</v>
      </c>
      <c r="D130" s="20">
        <v>9956.71</v>
      </c>
      <c r="E130" s="20" t="s">
        <v>262</v>
      </c>
      <c r="F130" s="36" t="s">
        <v>549</v>
      </c>
      <c r="G130" s="21" t="s">
        <v>521</v>
      </c>
      <c r="H130" s="20">
        <v>74.01563420462602</v>
      </c>
      <c r="I130" s="22">
        <v>0.0074337440986657274</v>
      </c>
      <c r="J130" s="62">
        <v>0.8647634428482278</v>
      </c>
    </row>
    <row r="131" spans="2:10" ht="12.75">
      <c r="B131" s="23" t="s">
        <v>108</v>
      </c>
      <c r="C131" s="21" t="s">
        <v>24</v>
      </c>
      <c r="D131" s="20">
        <v>9956.710000000006</v>
      </c>
      <c r="E131" s="20" t="s">
        <v>395</v>
      </c>
      <c r="F131" s="36" t="s">
        <v>549</v>
      </c>
      <c r="G131" s="21" t="s">
        <v>396</v>
      </c>
      <c r="H131" s="20">
        <v>8536.183184836751</v>
      </c>
      <c r="I131" s="22">
        <v>0.8573296987495614</v>
      </c>
      <c r="J131" s="62"/>
    </row>
    <row r="132" spans="2:10" ht="12.75">
      <c r="B132" s="23" t="s">
        <v>397</v>
      </c>
      <c r="C132" s="21" t="s">
        <v>398</v>
      </c>
      <c r="D132" s="20">
        <v>950.01</v>
      </c>
      <c r="E132" s="20" t="s">
        <v>341</v>
      </c>
      <c r="F132" s="36" t="s">
        <v>549</v>
      </c>
      <c r="G132" s="21" t="s">
        <v>342</v>
      </c>
      <c r="H132" s="20">
        <v>36.9922604081436</v>
      </c>
      <c r="I132" s="22">
        <v>0.03893881160002905</v>
      </c>
      <c r="J132" s="24">
        <v>0.03893881160002905</v>
      </c>
    </row>
    <row r="133" spans="2:10" ht="12.75">
      <c r="B133" s="61" t="s">
        <v>399</v>
      </c>
      <c r="C133" s="60" t="s">
        <v>400</v>
      </c>
      <c r="D133" s="60">
        <v>3322.09</v>
      </c>
      <c r="E133" s="20" t="s">
        <v>301</v>
      </c>
      <c r="F133" s="36" t="s">
        <v>548</v>
      </c>
      <c r="G133" s="21" t="s">
        <v>302</v>
      </c>
      <c r="H133" s="20">
        <v>152.10687443204537</v>
      </c>
      <c r="I133" s="22">
        <v>0.04578650019477057</v>
      </c>
      <c r="J133" s="62">
        <v>0.26925283052616916</v>
      </c>
    </row>
    <row r="134" spans="2:10" ht="12.75">
      <c r="B134" s="61"/>
      <c r="C134" s="60"/>
      <c r="D134" s="60"/>
      <c r="E134" s="20" t="s">
        <v>288</v>
      </c>
      <c r="F134" s="36" t="s">
        <v>549</v>
      </c>
      <c r="G134" s="21" t="s">
        <v>289</v>
      </c>
      <c r="H134" s="20">
        <v>742.375261330636</v>
      </c>
      <c r="I134" s="22">
        <v>0.2234663303313986</v>
      </c>
      <c r="J134" s="62"/>
    </row>
    <row r="135" spans="2:10" ht="14.25">
      <c r="B135" s="23" t="s">
        <v>110</v>
      </c>
      <c r="C135" s="21" t="s">
        <v>34</v>
      </c>
      <c r="D135" s="20">
        <v>4317.68</v>
      </c>
      <c r="E135" s="20" t="s">
        <v>290</v>
      </c>
      <c r="F135" s="37" t="s">
        <v>548</v>
      </c>
      <c r="G135" s="21" t="s">
        <v>11</v>
      </c>
      <c r="H135" s="20">
        <v>1089.2683403803264</v>
      </c>
      <c r="I135" s="22">
        <v>0.25228093336706897</v>
      </c>
      <c r="J135" s="24">
        <v>0.25228093336706897</v>
      </c>
    </row>
    <row r="136" spans="2:10" ht="12.75">
      <c r="B136" s="23" t="s">
        <v>401</v>
      </c>
      <c r="C136" s="21" t="s">
        <v>402</v>
      </c>
      <c r="D136" s="20">
        <v>778.79</v>
      </c>
      <c r="E136" s="20" t="s">
        <v>284</v>
      </c>
      <c r="F136" s="36" t="s">
        <v>548</v>
      </c>
      <c r="G136" s="21" t="s">
        <v>285</v>
      </c>
      <c r="H136" s="20">
        <v>218.53894273369914</v>
      </c>
      <c r="I136" s="22">
        <v>0.2806134423062689</v>
      </c>
      <c r="J136" s="24">
        <v>0.2806134423062689</v>
      </c>
    </row>
    <row r="137" spans="2:10" ht="12.75">
      <c r="B137" s="23" t="s">
        <v>498</v>
      </c>
      <c r="C137" s="21" t="s">
        <v>499</v>
      </c>
      <c r="D137" s="20">
        <v>4112.63</v>
      </c>
      <c r="E137" s="20" t="s">
        <v>252</v>
      </c>
      <c r="F137" s="36" t="s">
        <v>549</v>
      </c>
      <c r="G137" s="21" t="s">
        <v>495</v>
      </c>
      <c r="H137" s="20">
        <v>860.6170093091511</v>
      </c>
      <c r="I137" s="22">
        <v>0.20926195872450257</v>
      </c>
      <c r="J137" s="24">
        <v>0.20926195872450257</v>
      </c>
    </row>
    <row r="138" spans="2:10" ht="12.75">
      <c r="B138" s="23" t="s">
        <v>403</v>
      </c>
      <c r="C138" s="21" t="s">
        <v>404</v>
      </c>
      <c r="D138" s="20">
        <v>2035.41</v>
      </c>
      <c r="E138" s="20" t="s">
        <v>265</v>
      </c>
      <c r="F138" s="36" t="s">
        <v>549</v>
      </c>
      <c r="G138" s="21" t="s">
        <v>266</v>
      </c>
      <c r="H138" s="20">
        <v>355.1744291403</v>
      </c>
      <c r="I138" s="22">
        <v>0.1744977322211741</v>
      </c>
      <c r="J138" s="24">
        <v>0.1744977322211741</v>
      </c>
    </row>
    <row r="139" spans="2:10" s="7" customFormat="1" ht="14.25">
      <c r="B139" s="44" t="s">
        <v>113</v>
      </c>
      <c r="C139" s="45" t="s">
        <v>238</v>
      </c>
      <c r="D139" s="46">
        <v>3825.99</v>
      </c>
      <c r="E139" s="46" t="s">
        <v>371</v>
      </c>
      <c r="F139" s="41" t="s">
        <v>548</v>
      </c>
      <c r="G139" s="45" t="s">
        <v>112</v>
      </c>
      <c r="H139" s="46">
        <v>2314.36316502779</v>
      </c>
      <c r="I139" s="47">
        <f>H139/D139</f>
        <v>0.6049057015381091</v>
      </c>
      <c r="J139" s="48">
        <f>I139</f>
        <v>0.6049057015381091</v>
      </c>
    </row>
    <row r="140" spans="2:10" ht="14.25">
      <c r="B140" s="23" t="s">
        <v>115</v>
      </c>
      <c r="C140" s="21" t="s">
        <v>239</v>
      </c>
      <c r="D140" s="20">
        <v>2869.47</v>
      </c>
      <c r="E140" s="20" t="s">
        <v>307</v>
      </c>
      <c r="F140" s="37" t="s">
        <v>548</v>
      </c>
      <c r="G140" s="21" t="s">
        <v>527</v>
      </c>
      <c r="H140" s="20">
        <v>1559.16053197162</v>
      </c>
      <c r="I140" s="22">
        <v>0.5433618514818486</v>
      </c>
      <c r="J140" s="24">
        <v>0.5433618514818486</v>
      </c>
    </row>
    <row r="141" spans="2:10" ht="14.25">
      <c r="B141" s="23" t="s">
        <v>116</v>
      </c>
      <c r="C141" s="21" t="s">
        <v>240</v>
      </c>
      <c r="D141" s="20">
        <v>2734.26</v>
      </c>
      <c r="E141" s="20" t="s">
        <v>317</v>
      </c>
      <c r="F141" s="37" t="s">
        <v>548</v>
      </c>
      <c r="G141" s="21" t="s">
        <v>42</v>
      </c>
      <c r="H141" s="20">
        <v>12.784352237997199</v>
      </c>
      <c r="I141" s="22">
        <v>0.004675616890126469</v>
      </c>
      <c r="J141" s="24">
        <v>0.004675616890126469</v>
      </c>
    </row>
    <row r="142" spans="2:10" ht="14.25">
      <c r="B142" s="23" t="s">
        <v>118</v>
      </c>
      <c r="C142" s="21" t="s">
        <v>221</v>
      </c>
      <c r="D142" s="20">
        <v>1654.43</v>
      </c>
      <c r="E142" s="20" t="s">
        <v>307</v>
      </c>
      <c r="F142" s="37" t="s">
        <v>548</v>
      </c>
      <c r="G142" s="21" t="s">
        <v>527</v>
      </c>
      <c r="H142" s="20">
        <v>768.9430726317808</v>
      </c>
      <c r="I142" s="22">
        <v>0.4647782454572153</v>
      </c>
      <c r="J142" s="24">
        <v>0.4647782454572153</v>
      </c>
    </row>
    <row r="143" spans="2:10" ht="12.75">
      <c r="B143" s="61" t="s">
        <v>120</v>
      </c>
      <c r="C143" s="60" t="s">
        <v>119</v>
      </c>
      <c r="D143" s="60">
        <v>2703.44</v>
      </c>
      <c r="E143" s="20" t="s">
        <v>405</v>
      </c>
      <c r="F143" s="38" t="s">
        <v>549</v>
      </c>
      <c r="G143" s="21" t="s">
        <v>406</v>
      </c>
      <c r="H143" s="20">
        <v>483.4909388409122</v>
      </c>
      <c r="I143" s="22">
        <v>0.17884285903919162</v>
      </c>
      <c r="J143" s="62">
        <v>0.289511445913361</v>
      </c>
    </row>
    <row r="144" spans="2:10" ht="12.75">
      <c r="B144" s="61"/>
      <c r="C144" s="60"/>
      <c r="D144" s="60"/>
      <c r="E144" s="20" t="s">
        <v>265</v>
      </c>
      <c r="F144" s="36" t="s">
        <v>549</v>
      </c>
      <c r="G144" s="21" t="s">
        <v>266</v>
      </c>
      <c r="H144" s="20">
        <v>299.18588449910453</v>
      </c>
      <c r="I144" s="22">
        <v>0.1106685868741694</v>
      </c>
      <c r="J144" s="62"/>
    </row>
    <row r="145" spans="2:10" ht="14.25">
      <c r="B145" s="23" t="s">
        <v>121</v>
      </c>
      <c r="C145" s="21" t="s">
        <v>39</v>
      </c>
      <c r="D145" s="20">
        <v>2117.49</v>
      </c>
      <c r="E145" s="20" t="s">
        <v>290</v>
      </c>
      <c r="F145" s="37" t="s">
        <v>548</v>
      </c>
      <c r="G145" s="21" t="s">
        <v>11</v>
      </c>
      <c r="H145" s="20">
        <v>2366.7607813321</v>
      </c>
      <c r="I145" s="22">
        <v>0.7270863951804442</v>
      </c>
      <c r="J145" s="24">
        <v>0.7270863951804442</v>
      </c>
    </row>
    <row r="146" spans="2:10" ht="12.75">
      <c r="B146" s="23" t="s">
        <v>407</v>
      </c>
      <c r="C146" s="21" t="s">
        <v>408</v>
      </c>
      <c r="D146" s="20">
        <v>1506.84</v>
      </c>
      <c r="E146" s="20" t="s">
        <v>365</v>
      </c>
      <c r="F146" s="36" t="s">
        <v>548</v>
      </c>
      <c r="G146" s="21" t="s">
        <v>366</v>
      </c>
      <c r="H146" s="20">
        <v>318.145183884865</v>
      </c>
      <c r="I146" s="22">
        <v>0.21113401813388616</v>
      </c>
      <c r="J146" s="24">
        <v>0.21113401813388616</v>
      </c>
    </row>
    <row r="147" spans="2:10" ht="12.75">
      <c r="B147" s="23" t="s">
        <v>409</v>
      </c>
      <c r="C147" s="21" t="s">
        <v>410</v>
      </c>
      <c r="D147" s="20">
        <v>275.29</v>
      </c>
      <c r="E147" s="20" t="s">
        <v>255</v>
      </c>
      <c r="F147" s="36" t="s">
        <v>549</v>
      </c>
      <c r="G147" s="21" t="s">
        <v>510</v>
      </c>
      <c r="H147" s="20">
        <v>60.59187690775725</v>
      </c>
      <c r="I147" s="22">
        <v>0.2201019902929901</v>
      </c>
      <c r="J147" s="24">
        <v>0.2201019902929901</v>
      </c>
    </row>
    <row r="148" spans="2:10" ht="14.25">
      <c r="B148" s="23" t="s">
        <v>122</v>
      </c>
      <c r="C148" s="21" t="s">
        <v>241</v>
      </c>
      <c r="D148" s="20">
        <v>4752.99</v>
      </c>
      <c r="E148" s="20" t="s">
        <v>392</v>
      </c>
      <c r="F148" s="37" t="s">
        <v>548</v>
      </c>
      <c r="G148" s="21" t="s">
        <v>534</v>
      </c>
      <c r="H148" s="20">
        <v>123.090114903821</v>
      </c>
      <c r="I148" s="22">
        <v>0.02589740666481962</v>
      </c>
      <c r="J148" s="24">
        <v>0.02589740666481962</v>
      </c>
    </row>
    <row r="149" spans="2:10" ht="12.75">
      <c r="B149" s="23" t="s">
        <v>411</v>
      </c>
      <c r="C149" s="21" t="s">
        <v>412</v>
      </c>
      <c r="D149" s="20">
        <v>651.85</v>
      </c>
      <c r="E149" s="20" t="s">
        <v>255</v>
      </c>
      <c r="F149" s="36" t="s">
        <v>549</v>
      </c>
      <c r="G149" s="21" t="s">
        <v>510</v>
      </c>
      <c r="H149" s="20">
        <v>178.523909724309</v>
      </c>
      <c r="I149" s="22">
        <v>0.2738726850108292</v>
      </c>
      <c r="J149" s="24">
        <v>0.2738726850108292</v>
      </c>
    </row>
    <row r="150" spans="2:10" ht="12.75">
      <c r="B150" s="23" t="s">
        <v>125</v>
      </c>
      <c r="C150" s="21" t="s">
        <v>211</v>
      </c>
      <c r="D150" s="20">
        <v>8698.37</v>
      </c>
      <c r="E150" s="20" t="s">
        <v>413</v>
      </c>
      <c r="F150" s="36" t="s">
        <v>548</v>
      </c>
      <c r="G150" s="21" t="s">
        <v>124</v>
      </c>
      <c r="H150" s="20">
        <v>67.893488425868</v>
      </c>
      <c r="I150" s="22">
        <v>0.0078053116188283546</v>
      </c>
      <c r="J150" s="24">
        <v>0.0078053116188283546</v>
      </c>
    </row>
    <row r="151" spans="2:10" ht="12.75">
      <c r="B151" s="61" t="s">
        <v>414</v>
      </c>
      <c r="C151" s="60" t="s">
        <v>415</v>
      </c>
      <c r="D151" s="60">
        <v>8615.05</v>
      </c>
      <c r="E151" s="20" t="s">
        <v>265</v>
      </c>
      <c r="F151" s="36" t="s">
        <v>549</v>
      </c>
      <c r="G151" s="21" t="s">
        <v>266</v>
      </c>
      <c r="H151" s="20">
        <v>64.57064662759316</v>
      </c>
      <c r="I151" s="22">
        <v>0.007495098302110048</v>
      </c>
      <c r="J151" s="62">
        <v>0.788208514226505</v>
      </c>
    </row>
    <row r="152" spans="2:10" ht="12.75">
      <c r="B152" s="61"/>
      <c r="C152" s="60"/>
      <c r="D152" s="60"/>
      <c r="E152" s="20" t="s">
        <v>504</v>
      </c>
      <c r="F152" s="36" t="s">
        <v>549</v>
      </c>
      <c r="G152" s="21" t="s">
        <v>500</v>
      </c>
      <c r="H152" s="20">
        <v>6725.885113859457</v>
      </c>
      <c r="I152" s="22">
        <v>0.7807134159243948</v>
      </c>
      <c r="J152" s="62"/>
    </row>
    <row r="153" spans="2:10" ht="12.75">
      <c r="B153" s="23" t="s">
        <v>502</v>
      </c>
      <c r="C153" s="21" t="s">
        <v>535</v>
      </c>
      <c r="D153" s="20">
        <v>2217.09</v>
      </c>
      <c r="E153" s="20" t="s">
        <v>262</v>
      </c>
      <c r="F153" s="36" t="s">
        <v>549</v>
      </c>
      <c r="G153" s="21" t="s">
        <v>521</v>
      </c>
      <c r="H153" s="20">
        <v>1467.69056707595</v>
      </c>
      <c r="I153" s="22">
        <v>0.6619896202120572</v>
      </c>
      <c r="J153" s="24">
        <v>0.6619896202120572</v>
      </c>
    </row>
    <row r="154" spans="2:10" ht="14.25">
      <c r="B154" s="23" t="s">
        <v>127</v>
      </c>
      <c r="C154" s="21" t="s">
        <v>197</v>
      </c>
      <c r="D154" s="20">
        <v>738.95</v>
      </c>
      <c r="E154" s="20" t="s">
        <v>306</v>
      </c>
      <c r="F154" s="37" t="s">
        <v>548</v>
      </c>
      <c r="G154" s="21" t="s">
        <v>526</v>
      </c>
      <c r="H154" s="20">
        <v>208.968397619807</v>
      </c>
      <c r="I154" s="22">
        <v>0.28279098399053654</v>
      </c>
      <c r="J154" s="24">
        <v>0.28279098399053654</v>
      </c>
    </row>
    <row r="155" spans="2:10" ht="12.75">
      <c r="B155" s="23" t="s">
        <v>129</v>
      </c>
      <c r="C155" s="21" t="s">
        <v>242</v>
      </c>
      <c r="D155" s="20">
        <v>1770.56</v>
      </c>
      <c r="E155" s="20" t="s">
        <v>255</v>
      </c>
      <c r="F155" s="36" t="s">
        <v>549</v>
      </c>
      <c r="G155" s="21" t="s">
        <v>510</v>
      </c>
      <c r="H155" s="20">
        <v>341.2813336334887</v>
      </c>
      <c r="I155" s="22">
        <v>0.19275332868329156</v>
      </c>
      <c r="J155" s="24">
        <v>0.19275332868329156</v>
      </c>
    </row>
    <row r="156" spans="2:10" ht="12.75">
      <c r="B156" s="23" t="s">
        <v>416</v>
      </c>
      <c r="C156" s="21" t="s">
        <v>417</v>
      </c>
      <c r="D156" s="20">
        <v>1322.03</v>
      </c>
      <c r="E156" s="20" t="s">
        <v>298</v>
      </c>
      <c r="F156" s="36" t="s">
        <v>548</v>
      </c>
      <c r="G156" s="21" t="s">
        <v>299</v>
      </c>
      <c r="H156" s="20">
        <v>199.624146448375</v>
      </c>
      <c r="I156" s="22">
        <v>0.1509981970517878</v>
      </c>
      <c r="J156" s="24">
        <v>0.1509981970517878</v>
      </c>
    </row>
    <row r="157" spans="2:10" ht="12.75">
      <c r="B157" s="23" t="s">
        <v>131</v>
      </c>
      <c r="C157" s="21" t="s">
        <v>210</v>
      </c>
      <c r="D157" s="20">
        <v>2219.23</v>
      </c>
      <c r="E157" s="20" t="s">
        <v>413</v>
      </c>
      <c r="F157" s="36" t="s">
        <v>548</v>
      </c>
      <c r="G157" s="21" t="s">
        <v>124</v>
      </c>
      <c r="H157" s="20">
        <v>42.6403150080128</v>
      </c>
      <c r="I157" s="22">
        <v>0.019214013422679397</v>
      </c>
      <c r="J157" s="24">
        <v>0.019214013422679397</v>
      </c>
    </row>
    <row r="158" spans="2:10" ht="12.75">
      <c r="B158" s="23" t="s">
        <v>418</v>
      </c>
      <c r="C158" s="21" t="s">
        <v>419</v>
      </c>
      <c r="D158" s="20">
        <v>2130.3</v>
      </c>
      <c r="E158" s="20" t="s">
        <v>341</v>
      </c>
      <c r="F158" s="36" t="s">
        <v>549</v>
      </c>
      <c r="G158" s="21" t="s">
        <v>342</v>
      </c>
      <c r="H158" s="20">
        <v>117.842213105482</v>
      </c>
      <c r="I158" s="22">
        <v>0.055317191524894144</v>
      </c>
      <c r="J158" s="24">
        <v>0.055317191524894144</v>
      </c>
    </row>
    <row r="159" spans="2:10" ht="12.75">
      <c r="B159" s="23" t="s">
        <v>133</v>
      </c>
      <c r="C159" s="21" t="s">
        <v>58</v>
      </c>
      <c r="D159" s="20">
        <v>7805.2</v>
      </c>
      <c r="E159" s="20" t="s">
        <v>353</v>
      </c>
      <c r="F159" s="36" t="s">
        <v>548</v>
      </c>
      <c r="G159" s="21" t="s">
        <v>513</v>
      </c>
      <c r="H159" s="20">
        <v>5737.00870334109</v>
      </c>
      <c r="I159" s="22">
        <v>0.7350239203788616</v>
      </c>
      <c r="J159" s="24">
        <v>0.7350239203788616</v>
      </c>
    </row>
    <row r="160" spans="2:10" ht="12.75">
      <c r="B160" s="23" t="s">
        <v>135</v>
      </c>
      <c r="C160" s="21" t="s">
        <v>17</v>
      </c>
      <c r="D160" s="20">
        <v>5519.64</v>
      </c>
      <c r="E160" s="20" t="s">
        <v>322</v>
      </c>
      <c r="F160" s="36" t="s">
        <v>548</v>
      </c>
      <c r="G160" s="21" t="s">
        <v>323</v>
      </c>
      <c r="H160" s="20">
        <v>407.064236228064</v>
      </c>
      <c r="I160" s="22">
        <v>0.07374833072955192</v>
      </c>
      <c r="J160" s="24">
        <v>0.07374833072955192</v>
      </c>
    </row>
    <row r="161" spans="2:10" ht="12.75">
      <c r="B161" s="23" t="s">
        <v>137</v>
      </c>
      <c r="C161" s="21" t="s">
        <v>134</v>
      </c>
      <c r="D161" s="20">
        <v>652.71</v>
      </c>
      <c r="E161" s="20" t="s">
        <v>254</v>
      </c>
      <c r="F161" s="36" t="s">
        <v>548</v>
      </c>
      <c r="G161" s="21" t="s">
        <v>7</v>
      </c>
      <c r="H161" s="20">
        <v>192.11429979869553</v>
      </c>
      <c r="I161" s="22">
        <v>0.2943333177041803</v>
      </c>
      <c r="J161" s="24">
        <v>0.2943333177041803</v>
      </c>
    </row>
    <row r="162" spans="2:10" ht="12.75">
      <c r="B162" s="23" t="s">
        <v>420</v>
      </c>
      <c r="C162" s="21" t="s">
        <v>421</v>
      </c>
      <c r="D162" s="20">
        <v>3779.41</v>
      </c>
      <c r="E162" s="20" t="s">
        <v>284</v>
      </c>
      <c r="F162" s="36" t="s">
        <v>548</v>
      </c>
      <c r="G162" s="21" t="s">
        <v>285</v>
      </c>
      <c r="H162" s="20">
        <v>1156.2916363991365</v>
      </c>
      <c r="I162" s="22">
        <v>0.30594501162857074</v>
      </c>
      <c r="J162" s="24">
        <v>0.30594501162857074</v>
      </c>
    </row>
    <row r="163" spans="2:10" ht="12.75">
      <c r="B163" s="23" t="s">
        <v>422</v>
      </c>
      <c r="C163" s="21" t="s">
        <v>423</v>
      </c>
      <c r="D163" s="20">
        <v>4735.97</v>
      </c>
      <c r="E163" s="20" t="s">
        <v>345</v>
      </c>
      <c r="F163" s="36" t="s">
        <v>548</v>
      </c>
      <c r="G163" s="21" t="s">
        <v>531</v>
      </c>
      <c r="H163" s="20">
        <v>1135.9569864828834</v>
      </c>
      <c r="I163" s="22">
        <v>0.23985730198520755</v>
      </c>
      <c r="J163" s="24">
        <v>0.23985730198520755</v>
      </c>
    </row>
    <row r="164" spans="2:10" ht="12.75">
      <c r="B164" s="23" t="s">
        <v>138</v>
      </c>
      <c r="C164" s="21" t="s">
        <v>91</v>
      </c>
      <c r="D164" s="20">
        <v>12449.46</v>
      </c>
      <c r="E164" s="20" t="s">
        <v>301</v>
      </c>
      <c r="F164" s="36" t="s">
        <v>548</v>
      </c>
      <c r="G164" s="21" t="s">
        <v>302</v>
      </c>
      <c r="H164" s="20">
        <v>63.138138993633</v>
      </c>
      <c r="I164" s="22">
        <v>0.005071556436474595</v>
      </c>
      <c r="J164" s="24">
        <v>0.005071556436474595</v>
      </c>
    </row>
    <row r="165" spans="2:10" ht="12.75">
      <c r="B165" s="23" t="s">
        <v>424</v>
      </c>
      <c r="C165" s="21" t="s">
        <v>425</v>
      </c>
      <c r="D165" s="20">
        <v>2591.96</v>
      </c>
      <c r="E165" s="20" t="s">
        <v>265</v>
      </c>
      <c r="F165" s="36" t="s">
        <v>549</v>
      </c>
      <c r="G165" s="21" t="s">
        <v>266</v>
      </c>
      <c r="H165" s="20">
        <v>158.876230983231</v>
      </c>
      <c r="I165" s="22">
        <v>0.06129578812297683</v>
      </c>
      <c r="J165" s="24">
        <v>0.06129578812297683</v>
      </c>
    </row>
    <row r="166" spans="2:10" ht="12.75">
      <c r="B166" s="23" t="s">
        <v>426</v>
      </c>
      <c r="C166" s="21" t="s">
        <v>427</v>
      </c>
      <c r="D166" s="20">
        <v>1393.99</v>
      </c>
      <c r="E166" s="20" t="s">
        <v>255</v>
      </c>
      <c r="F166" s="36" t="s">
        <v>549</v>
      </c>
      <c r="G166" s="21" t="s">
        <v>510</v>
      </c>
      <c r="H166" s="20">
        <v>536.9637748032198</v>
      </c>
      <c r="I166" s="22">
        <v>0.38519915838938573</v>
      </c>
      <c r="J166" s="24">
        <v>0.38519915838938573</v>
      </c>
    </row>
    <row r="167" spans="2:10" ht="12.75">
      <c r="B167" s="61" t="s">
        <v>139</v>
      </c>
      <c r="C167" s="60" t="s">
        <v>157</v>
      </c>
      <c r="D167" s="60">
        <v>436.58</v>
      </c>
      <c r="E167" s="20" t="s">
        <v>265</v>
      </c>
      <c r="F167" s="36" t="s">
        <v>549</v>
      </c>
      <c r="G167" s="21" t="s">
        <v>266</v>
      </c>
      <c r="H167" s="20">
        <v>21.8412807931611</v>
      </c>
      <c r="I167" s="22">
        <v>0.050028129536765546</v>
      </c>
      <c r="J167" s="62">
        <v>0.41808894484625525</v>
      </c>
    </row>
    <row r="168" spans="2:10" ht="12.75">
      <c r="B168" s="61"/>
      <c r="C168" s="60"/>
      <c r="D168" s="60"/>
      <c r="E168" s="20" t="s">
        <v>262</v>
      </c>
      <c r="F168" s="36" t="s">
        <v>549</v>
      </c>
      <c r="G168" s="21" t="s">
        <v>521</v>
      </c>
      <c r="H168" s="20">
        <v>160.687990747817</v>
      </c>
      <c r="I168" s="22">
        <v>0.3680608153094897</v>
      </c>
      <c r="J168" s="62"/>
    </row>
    <row r="169" spans="2:10" ht="12.75">
      <c r="B169" s="23" t="s">
        <v>428</v>
      </c>
      <c r="C169" s="21" t="s">
        <v>429</v>
      </c>
      <c r="D169" s="20">
        <v>1135.51</v>
      </c>
      <c r="E169" s="20" t="s">
        <v>255</v>
      </c>
      <c r="F169" s="36" t="s">
        <v>549</v>
      </c>
      <c r="G169" s="21" t="s">
        <v>510</v>
      </c>
      <c r="H169" s="20">
        <v>5.240653577608501</v>
      </c>
      <c r="I169" s="22">
        <v>0.0046152421181746535</v>
      </c>
      <c r="J169" s="24">
        <v>0.0046152421181746535</v>
      </c>
    </row>
    <row r="170" spans="2:10" ht="12.75">
      <c r="B170" s="61" t="s">
        <v>140</v>
      </c>
      <c r="C170" s="60" t="s">
        <v>243</v>
      </c>
      <c r="D170" s="60">
        <v>756.56</v>
      </c>
      <c r="E170" s="20" t="s">
        <v>265</v>
      </c>
      <c r="F170" s="36" t="s">
        <v>549</v>
      </c>
      <c r="G170" s="21" t="s">
        <v>266</v>
      </c>
      <c r="H170" s="20">
        <v>7.7573602234575505</v>
      </c>
      <c r="I170" s="22">
        <v>0.010253463338608373</v>
      </c>
      <c r="J170" s="62">
        <v>0.15243868981334666</v>
      </c>
    </row>
    <row r="171" spans="2:10" ht="12.75">
      <c r="B171" s="61"/>
      <c r="C171" s="60"/>
      <c r="D171" s="60"/>
      <c r="E171" s="20" t="s">
        <v>262</v>
      </c>
      <c r="F171" s="36" t="s">
        <v>549</v>
      </c>
      <c r="G171" s="21" t="s">
        <v>521</v>
      </c>
      <c r="H171" s="20">
        <v>107.57165494172799</v>
      </c>
      <c r="I171" s="22">
        <v>0.14218522647473827</v>
      </c>
      <c r="J171" s="62"/>
    </row>
    <row r="172" spans="2:10" ht="12.75">
      <c r="B172" s="23" t="s">
        <v>430</v>
      </c>
      <c r="C172" s="21" t="s">
        <v>431</v>
      </c>
      <c r="D172" s="20">
        <v>5518.57</v>
      </c>
      <c r="E172" s="20" t="s">
        <v>252</v>
      </c>
      <c r="F172" s="36" t="s">
        <v>549</v>
      </c>
      <c r="G172" s="21" t="s">
        <v>495</v>
      </c>
      <c r="H172" s="20">
        <v>3691.366423705932</v>
      </c>
      <c r="I172" s="22">
        <v>0.668899085035785</v>
      </c>
      <c r="J172" s="24">
        <v>0.668899085035785</v>
      </c>
    </row>
    <row r="173" spans="2:10" ht="12.75">
      <c r="B173" s="23" t="s">
        <v>141</v>
      </c>
      <c r="C173" s="21" t="s">
        <v>159</v>
      </c>
      <c r="D173" s="20">
        <v>4167.16</v>
      </c>
      <c r="E173" s="20" t="s">
        <v>265</v>
      </c>
      <c r="F173" s="36" t="s">
        <v>549</v>
      </c>
      <c r="G173" s="21" t="s">
        <v>266</v>
      </c>
      <c r="H173" s="20">
        <v>209.283372484728</v>
      </c>
      <c r="I173" s="22">
        <v>0.0502220631040632</v>
      </c>
      <c r="J173" s="24">
        <v>0.0502220631040632</v>
      </c>
    </row>
    <row r="174" spans="2:10" s="7" customFormat="1" ht="14.25">
      <c r="B174" s="23" t="s">
        <v>432</v>
      </c>
      <c r="C174" s="21" t="s">
        <v>433</v>
      </c>
      <c r="D174" s="20">
        <v>1359.75</v>
      </c>
      <c r="E174" s="20" t="s">
        <v>253</v>
      </c>
      <c r="F174" s="37" t="s">
        <v>549</v>
      </c>
      <c r="G174" s="21" t="s">
        <v>518</v>
      </c>
      <c r="H174" s="20">
        <v>256.14690702106867</v>
      </c>
      <c r="I174" s="22">
        <v>0.18837794228429394</v>
      </c>
      <c r="J174" s="24">
        <v>0.18837794228429394</v>
      </c>
    </row>
    <row r="175" spans="2:10" ht="14.25">
      <c r="B175" s="23" t="s">
        <v>142</v>
      </c>
      <c r="C175" s="21" t="s">
        <v>161</v>
      </c>
      <c r="D175" s="20">
        <v>1103.43</v>
      </c>
      <c r="E175" s="20" t="s">
        <v>269</v>
      </c>
      <c r="F175" s="37" t="s">
        <v>548</v>
      </c>
      <c r="G175" s="21" t="s">
        <v>15</v>
      </c>
      <c r="H175" s="20">
        <v>124.10781910967401</v>
      </c>
      <c r="I175" s="22">
        <v>0.11247457392827276</v>
      </c>
      <c r="J175" s="24">
        <v>0.11247457392827276</v>
      </c>
    </row>
    <row r="176" spans="2:10" ht="12.75">
      <c r="B176" s="23" t="s">
        <v>434</v>
      </c>
      <c r="C176" s="21" t="s">
        <v>435</v>
      </c>
      <c r="D176" s="20">
        <v>1344.33</v>
      </c>
      <c r="E176" s="20" t="s">
        <v>255</v>
      </c>
      <c r="F176" s="36" t="s">
        <v>549</v>
      </c>
      <c r="G176" s="21" t="s">
        <v>510</v>
      </c>
      <c r="H176" s="20">
        <v>43.605012216491</v>
      </c>
      <c r="I176" s="22">
        <v>0.03243624126255532</v>
      </c>
      <c r="J176" s="24">
        <v>0.03243624126255532</v>
      </c>
    </row>
    <row r="177" spans="2:10" ht="12.75">
      <c r="B177" s="23" t="s">
        <v>436</v>
      </c>
      <c r="C177" s="21" t="s">
        <v>437</v>
      </c>
      <c r="D177" s="20">
        <v>1229.65</v>
      </c>
      <c r="E177" s="20" t="s">
        <v>284</v>
      </c>
      <c r="F177" s="36" t="s">
        <v>548</v>
      </c>
      <c r="G177" s="21" t="s">
        <v>285</v>
      </c>
      <c r="H177" s="20">
        <v>691.1308750151819</v>
      </c>
      <c r="I177" s="22">
        <v>0.5620549546742422</v>
      </c>
      <c r="J177" s="24">
        <v>0.5620549546742422</v>
      </c>
    </row>
    <row r="178" spans="2:10" ht="12.75">
      <c r="B178" s="23" t="s">
        <v>438</v>
      </c>
      <c r="C178" s="21" t="s">
        <v>439</v>
      </c>
      <c r="D178" s="20">
        <v>9492.56</v>
      </c>
      <c r="E178" s="20" t="s">
        <v>345</v>
      </c>
      <c r="F178" s="36" t="s">
        <v>548</v>
      </c>
      <c r="G178" s="21" t="s">
        <v>531</v>
      </c>
      <c r="H178" s="20">
        <v>2674.0453253159685</v>
      </c>
      <c r="I178" s="22">
        <v>0.2816990701471435</v>
      </c>
      <c r="J178" s="24">
        <v>0.2816990701471435</v>
      </c>
    </row>
    <row r="179" spans="2:10" ht="12.75">
      <c r="B179" s="23" t="s">
        <v>144</v>
      </c>
      <c r="C179" s="21" t="s">
        <v>206</v>
      </c>
      <c r="D179" s="20">
        <v>1891.84</v>
      </c>
      <c r="E179" s="20" t="s">
        <v>255</v>
      </c>
      <c r="F179" s="36" t="s">
        <v>549</v>
      </c>
      <c r="G179" s="21" t="s">
        <v>510</v>
      </c>
      <c r="H179" s="20">
        <v>470.586847322453</v>
      </c>
      <c r="I179" s="22">
        <v>0.2487455848921965</v>
      </c>
      <c r="J179" s="24">
        <v>0.2487455848921965</v>
      </c>
    </row>
    <row r="180" spans="2:10" ht="12.75">
      <c r="B180" s="23" t="s">
        <v>146</v>
      </c>
      <c r="C180" s="21" t="s">
        <v>14</v>
      </c>
      <c r="D180" s="20">
        <v>3617.74</v>
      </c>
      <c r="E180" s="20" t="s">
        <v>322</v>
      </c>
      <c r="F180" s="36" t="s">
        <v>548</v>
      </c>
      <c r="G180" s="21" t="s">
        <v>323</v>
      </c>
      <c r="H180" s="20">
        <v>308.19981422613796</v>
      </c>
      <c r="I180" s="22">
        <v>0.08519125592943053</v>
      </c>
      <c r="J180" s="24">
        <v>0.08519125592943053</v>
      </c>
    </row>
    <row r="181" spans="2:10" s="7" customFormat="1" ht="14.25">
      <c r="B181" s="44" t="s">
        <v>147</v>
      </c>
      <c r="C181" s="45" t="s">
        <v>103</v>
      </c>
      <c r="D181" s="46">
        <v>8920.47</v>
      </c>
      <c r="E181" s="46" t="s">
        <v>371</v>
      </c>
      <c r="F181" s="41" t="s">
        <v>548</v>
      </c>
      <c r="G181" s="45" t="s">
        <v>112</v>
      </c>
      <c r="H181" s="46">
        <v>5469.19826471594</v>
      </c>
      <c r="I181" s="47">
        <f>H181/D181</f>
        <v>0.6131065139747054</v>
      </c>
      <c r="J181" s="47">
        <f>H181/D181</f>
        <v>0.6131065139747054</v>
      </c>
    </row>
    <row r="182" spans="2:10" ht="12.75">
      <c r="B182" s="23" t="s">
        <v>150</v>
      </c>
      <c r="C182" s="21" t="s">
        <v>64</v>
      </c>
      <c r="D182" s="20">
        <v>3300.84</v>
      </c>
      <c r="E182" s="20" t="s">
        <v>276</v>
      </c>
      <c r="F182" s="36" t="s">
        <v>548</v>
      </c>
      <c r="G182" s="21" t="s">
        <v>277</v>
      </c>
      <c r="H182" s="20">
        <v>148.476052161402</v>
      </c>
      <c r="I182" s="22">
        <v>0.04498129329546479</v>
      </c>
      <c r="J182" s="24">
        <v>0.04498129329546479</v>
      </c>
    </row>
    <row r="183" spans="2:10" ht="12.75">
      <c r="B183" s="61" t="s">
        <v>153</v>
      </c>
      <c r="C183" s="60" t="s">
        <v>152</v>
      </c>
      <c r="D183" s="60">
        <v>8890.49</v>
      </c>
      <c r="E183" s="20" t="s">
        <v>270</v>
      </c>
      <c r="F183" s="36" t="s">
        <v>548</v>
      </c>
      <c r="G183" s="21" t="s">
        <v>271</v>
      </c>
      <c r="H183" s="20">
        <v>1894.061912946054</v>
      </c>
      <c r="I183" s="22">
        <v>0.2130435907296509</v>
      </c>
      <c r="J183" s="62">
        <v>0.5383141457279825</v>
      </c>
    </row>
    <row r="184" spans="2:10" ht="12.75">
      <c r="B184" s="61"/>
      <c r="C184" s="60"/>
      <c r="D184" s="60"/>
      <c r="E184" s="20" t="s">
        <v>504</v>
      </c>
      <c r="F184" s="36" t="s">
        <v>549</v>
      </c>
      <c r="G184" s="21" t="s">
        <v>500</v>
      </c>
      <c r="H184" s="20">
        <v>2891.814616507118</v>
      </c>
      <c r="I184" s="22">
        <v>0.3252705549983317</v>
      </c>
      <c r="J184" s="62"/>
    </row>
    <row r="185" spans="2:10" ht="14.25">
      <c r="B185" s="61" t="s">
        <v>536</v>
      </c>
      <c r="C185" s="60" t="s">
        <v>44</v>
      </c>
      <c r="D185" s="60">
        <v>3416.31</v>
      </c>
      <c r="E185" s="20" t="s">
        <v>290</v>
      </c>
      <c r="F185" s="37" t="s">
        <v>548</v>
      </c>
      <c r="G185" s="21" t="s">
        <v>11</v>
      </c>
      <c r="H185" s="20">
        <v>615.201344679243</v>
      </c>
      <c r="I185" s="22">
        <v>0.1800777285080227</v>
      </c>
      <c r="J185" s="62">
        <v>0.3035056001361595</v>
      </c>
    </row>
    <row r="186" spans="2:10" ht="12.75">
      <c r="B186" s="61"/>
      <c r="C186" s="60"/>
      <c r="D186" s="60"/>
      <c r="E186" s="20" t="s">
        <v>265</v>
      </c>
      <c r="F186" s="36" t="s">
        <v>549</v>
      </c>
      <c r="G186" s="21" t="s">
        <v>266</v>
      </c>
      <c r="H186" s="20">
        <v>421.66787212191997</v>
      </c>
      <c r="I186" s="22">
        <v>0.12342787162813679</v>
      </c>
      <c r="J186" s="62"/>
    </row>
    <row r="187" spans="2:10" ht="14.25">
      <c r="B187" s="23" t="s">
        <v>440</v>
      </c>
      <c r="C187" s="21" t="s">
        <v>441</v>
      </c>
      <c r="D187" s="20">
        <v>4327</v>
      </c>
      <c r="E187" s="20" t="s">
        <v>253</v>
      </c>
      <c r="F187" s="37" t="s">
        <v>549</v>
      </c>
      <c r="G187" s="21" t="s">
        <v>518</v>
      </c>
      <c r="H187" s="20">
        <v>4330.9193325108145</v>
      </c>
      <c r="I187" s="43">
        <v>1.0009057851885403</v>
      </c>
      <c r="J187" s="43">
        <v>1.0009057851885403</v>
      </c>
    </row>
    <row r="188" spans="2:10" ht="12.75">
      <c r="B188" s="23" t="s">
        <v>156</v>
      </c>
      <c r="C188" s="21" t="s">
        <v>60</v>
      </c>
      <c r="D188" s="20">
        <v>4360.01</v>
      </c>
      <c r="E188" s="20" t="s">
        <v>353</v>
      </c>
      <c r="F188" s="36" t="s">
        <v>548</v>
      </c>
      <c r="G188" s="21" t="s">
        <v>513</v>
      </c>
      <c r="H188" s="20">
        <v>2292.9529380282</v>
      </c>
      <c r="I188" s="22">
        <v>0.5259054309573143</v>
      </c>
      <c r="J188" s="24">
        <v>0.5259054309573143</v>
      </c>
    </row>
    <row r="189" spans="2:10" ht="14.25">
      <c r="B189" s="23" t="s">
        <v>160</v>
      </c>
      <c r="C189" s="21" t="s">
        <v>247</v>
      </c>
      <c r="D189" s="20">
        <v>2626.97</v>
      </c>
      <c r="E189" s="20" t="s">
        <v>372</v>
      </c>
      <c r="F189" s="37" t="s">
        <v>548</v>
      </c>
      <c r="G189" s="21" t="s">
        <v>21</v>
      </c>
      <c r="H189" s="20">
        <v>1117.65834529806</v>
      </c>
      <c r="I189" s="22">
        <v>0.4255385359364636</v>
      </c>
      <c r="J189" s="24">
        <v>0.4255385359364636</v>
      </c>
    </row>
    <row r="190" spans="2:10" ht="14.25">
      <c r="B190" s="23" t="s">
        <v>442</v>
      </c>
      <c r="C190" s="21" t="s">
        <v>443</v>
      </c>
      <c r="D190" s="20">
        <v>6113.44</v>
      </c>
      <c r="E190" s="20" t="s">
        <v>253</v>
      </c>
      <c r="F190" s="37" t="s">
        <v>549</v>
      </c>
      <c r="G190" s="21" t="s">
        <v>518</v>
      </c>
      <c r="H190" s="20">
        <v>4360.0315145454515</v>
      </c>
      <c r="I190" s="22">
        <v>0.713187912950066</v>
      </c>
      <c r="J190" s="24">
        <v>0.713187912950066</v>
      </c>
    </row>
    <row r="191" spans="2:10" ht="12.75">
      <c r="B191" s="23" t="s">
        <v>444</v>
      </c>
      <c r="C191" s="21" t="s">
        <v>445</v>
      </c>
      <c r="D191" s="20">
        <v>2383.71</v>
      </c>
      <c r="E191" s="20" t="s">
        <v>250</v>
      </c>
      <c r="F191" s="36" t="s">
        <v>548</v>
      </c>
      <c r="G191" s="21" t="s">
        <v>251</v>
      </c>
      <c r="H191" s="20">
        <v>997.6269720512634</v>
      </c>
      <c r="I191" s="22">
        <v>0.4185186000189886</v>
      </c>
      <c r="J191" s="24">
        <v>0.4185186000189886</v>
      </c>
    </row>
    <row r="192" spans="2:10" ht="12.75">
      <c r="B192" s="23" t="s">
        <v>162</v>
      </c>
      <c r="C192" s="21" t="s">
        <v>209</v>
      </c>
      <c r="D192" s="20">
        <v>2640.29</v>
      </c>
      <c r="E192" s="20" t="s">
        <v>413</v>
      </c>
      <c r="F192" s="36" t="s">
        <v>548</v>
      </c>
      <c r="G192" s="21" t="s">
        <v>124</v>
      </c>
      <c r="H192" s="20">
        <v>188.002098306016</v>
      </c>
      <c r="I192" s="22">
        <v>0.07120509425328884</v>
      </c>
      <c r="J192" s="24">
        <v>0.07120509425328884</v>
      </c>
    </row>
    <row r="193" spans="2:10" ht="12.75">
      <c r="B193" s="23" t="s">
        <v>164</v>
      </c>
      <c r="C193" s="21" t="s">
        <v>88</v>
      </c>
      <c r="D193" s="20">
        <v>8461.049999999994</v>
      </c>
      <c r="E193" s="20" t="s">
        <v>301</v>
      </c>
      <c r="F193" s="36" t="s">
        <v>548</v>
      </c>
      <c r="G193" s="21" t="s">
        <v>302</v>
      </c>
      <c r="H193" s="20">
        <v>1657.7490620935162</v>
      </c>
      <c r="I193" s="22">
        <v>0.19592710858504764</v>
      </c>
      <c r="J193" s="24">
        <v>0.19592710858504764</v>
      </c>
    </row>
    <row r="194" spans="2:10" ht="12.75">
      <c r="B194" s="23" t="s">
        <v>446</v>
      </c>
      <c r="C194" s="21" t="s">
        <v>447</v>
      </c>
      <c r="D194" s="20">
        <v>1124.09</v>
      </c>
      <c r="E194" s="20" t="s">
        <v>365</v>
      </c>
      <c r="F194" s="36" t="s">
        <v>548</v>
      </c>
      <c r="G194" s="21" t="s">
        <v>366</v>
      </c>
      <c r="H194" s="20">
        <v>171.275523653888</v>
      </c>
      <c r="I194" s="22">
        <v>0.15236815882526134</v>
      </c>
      <c r="J194" s="24">
        <v>0.15236815882526134</v>
      </c>
    </row>
    <row r="195" spans="2:10" ht="12.75">
      <c r="B195" s="23" t="s">
        <v>448</v>
      </c>
      <c r="C195" s="21" t="s">
        <v>449</v>
      </c>
      <c r="D195" s="20">
        <v>1769.07</v>
      </c>
      <c r="E195" s="20" t="s">
        <v>284</v>
      </c>
      <c r="F195" s="36" t="s">
        <v>548</v>
      </c>
      <c r="G195" s="21" t="s">
        <v>285</v>
      </c>
      <c r="H195" s="20">
        <v>432.29245914210026</v>
      </c>
      <c r="I195" s="22">
        <v>0.24436142105292627</v>
      </c>
      <c r="J195" s="24">
        <v>0.24436142105292627</v>
      </c>
    </row>
    <row r="196" spans="2:10" ht="12.75">
      <c r="B196" s="23" t="s">
        <v>166</v>
      </c>
      <c r="C196" s="21" t="s">
        <v>53</v>
      </c>
      <c r="D196" s="20">
        <v>9627.06</v>
      </c>
      <c r="E196" s="20" t="s">
        <v>353</v>
      </c>
      <c r="F196" s="36" t="s">
        <v>548</v>
      </c>
      <c r="G196" s="21" t="s">
        <v>513</v>
      </c>
      <c r="H196" s="20">
        <v>6787.0646308103505</v>
      </c>
      <c r="I196" s="22">
        <v>0.7049986840022137</v>
      </c>
      <c r="J196" s="24">
        <v>0.7049986840022137</v>
      </c>
    </row>
    <row r="197" spans="2:10" ht="14.25">
      <c r="B197" s="23" t="s">
        <v>168</v>
      </c>
      <c r="C197" s="21" t="s">
        <v>149</v>
      </c>
      <c r="D197" s="20">
        <v>1068.77</v>
      </c>
      <c r="E197" s="20" t="s">
        <v>450</v>
      </c>
      <c r="F197" s="37" t="s">
        <v>548</v>
      </c>
      <c r="G197" s="21" t="s">
        <v>451</v>
      </c>
      <c r="H197" s="20">
        <v>7.582091697229759</v>
      </c>
      <c r="I197" s="22">
        <v>0.007094222047053865</v>
      </c>
      <c r="J197" s="24">
        <v>0.007094222047053865</v>
      </c>
    </row>
    <row r="198" spans="2:10" ht="14.25">
      <c r="B198" s="23" t="s">
        <v>170</v>
      </c>
      <c r="C198" s="21" t="s">
        <v>20</v>
      </c>
      <c r="D198" s="20">
        <v>2447.6</v>
      </c>
      <c r="E198" s="20" t="s">
        <v>364</v>
      </c>
      <c r="F198" s="37" t="s">
        <v>549</v>
      </c>
      <c r="G198" s="21" t="s">
        <v>507</v>
      </c>
      <c r="H198" s="20">
        <v>72.95549720758501</v>
      </c>
      <c r="I198" s="22">
        <v>0.029806952609734032</v>
      </c>
      <c r="J198" s="24">
        <v>0.029806952609734032</v>
      </c>
    </row>
    <row r="199" spans="2:10" ht="14.25">
      <c r="B199" s="23" t="s">
        <v>505</v>
      </c>
      <c r="C199" s="21" t="s">
        <v>231</v>
      </c>
      <c r="D199" s="20">
        <v>5937.42</v>
      </c>
      <c r="E199" s="20" t="s">
        <v>307</v>
      </c>
      <c r="F199" s="37" t="s">
        <v>548</v>
      </c>
      <c r="G199" s="21" t="s">
        <v>527</v>
      </c>
      <c r="H199" s="20">
        <v>2206.02177172742</v>
      </c>
      <c r="I199" s="22">
        <v>0.3715455150094519</v>
      </c>
      <c r="J199" s="24">
        <v>0.3715455150094519</v>
      </c>
    </row>
    <row r="200" spans="2:10" ht="14.25">
      <c r="B200" s="23" t="s">
        <v>452</v>
      </c>
      <c r="C200" s="21" t="s">
        <v>453</v>
      </c>
      <c r="D200" s="20">
        <v>1218.78</v>
      </c>
      <c r="E200" s="20" t="s">
        <v>364</v>
      </c>
      <c r="F200" s="37" t="s">
        <v>549</v>
      </c>
      <c r="G200" s="21" t="s">
        <v>507</v>
      </c>
      <c r="H200" s="20">
        <v>259.09942023238546</v>
      </c>
      <c r="I200" s="22">
        <v>0.2125891631240958</v>
      </c>
      <c r="J200" s="24">
        <v>0.2125891631240958</v>
      </c>
    </row>
    <row r="201" spans="2:10" ht="14.25">
      <c r="B201" s="23" t="s">
        <v>454</v>
      </c>
      <c r="C201" s="21" t="s">
        <v>455</v>
      </c>
      <c r="D201" s="20">
        <v>877.69</v>
      </c>
      <c r="E201" s="20" t="s">
        <v>364</v>
      </c>
      <c r="F201" s="37" t="s">
        <v>549</v>
      </c>
      <c r="G201" s="21" t="s">
        <v>507</v>
      </c>
      <c r="H201" s="20">
        <v>34.06017943273</v>
      </c>
      <c r="I201" s="22">
        <v>0.038806616724276224</v>
      </c>
      <c r="J201" s="24">
        <v>0.038806616724276224</v>
      </c>
    </row>
    <row r="202" spans="2:10" s="7" customFormat="1" ht="15">
      <c r="B202" s="49" t="s">
        <v>553</v>
      </c>
      <c r="C202" s="50" t="s">
        <v>554</v>
      </c>
      <c r="D202" s="51">
        <v>1588.644</v>
      </c>
      <c r="E202" s="45" t="s">
        <v>371</v>
      </c>
      <c r="F202" s="52" t="s">
        <v>548</v>
      </c>
      <c r="G202" s="45" t="s">
        <v>112</v>
      </c>
      <c r="H202" s="46">
        <v>8.90108968323055</v>
      </c>
      <c r="I202" s="47">
        <f>H202/D202</f>
        <v>0.0056029479752735985</v>
      </c>
      <c r="J202" s="53">
        <f>H202/D202</f>
        <v>0.0056029479752735985</v>
      </c>
    </row>
    <row r="203" spans="2:10" ht="14.25">
      <c r="B203" s="23" t="s">
        <v>172</v>
      </c>
      <c r="C203" s="21" t="s">
        <v>148</v>
      </c>
      <c r="D203" s="20">
        <v>3159.82</v>
      </c>
      <c r="E203" s="20" t="s">
        <v>450</v>
      </c>
      <c r="F203" s="37" t="s">
        <v>548</v>
      </c>
      <c r="G203" s="21" t="s">
        <v>451</v>
      </c>
      <c r="H203" s="20">
        <v>237.98763092824998</v>
      </c>
      <c r="I203" s="22">
        <v>0.07531683163226069</v>
      </c>
      <c r="J203" s="24">
        <v>0.07531683163226069</v>
      </c>
    </row>
    <row r="204" spans="2:10" ht="12.75">
      <c r="B204" s="23" t="s">
        <v>456</v>
      </c>
      <c r="C204" s="21" t="s">
        <v>457</v>
      </c>
      <c r="D204" s="20">
        <v>4613.95</v>
      </c>
      <c r="E204" s="20" t="s">
        <v>252</v>
      </c>
      <c r="F204" s="36" t="s">
        <v>549</v>
      </c>
      <c r="G204" s="21" t="s">
        <v>495</v>
      </c>
      <c r="H204" s="20">
        <v>3243.73566456382</v>
      </c>
      <c r="I204" s="22">
        <v>0.7030279185001616</v>
      </c>
      <c r="J204" s="24">
        <v>0.7030279185001616</v>
      </c>
    </row>
    <row r="205" spans="2:10" ht="12.75">
      <c r="B205" s="23" t="s">
        <v>458</v>
      </c>
      <c r="C205" s="21" t="s">
        <v>459</v>
      </c>
      <c r="D205" s="20">
        <v>9890.78</v>
      </c>
      <c r="E205" s="20" t="s">
        <v>345</v>
      </c>
      <c r="F205" s="36" t="s">
        <v>548</v>
      </c>
      <c r="G205" s="21" t="s">
        <v>531</v>
      </c>
      <c r="H205" s="20">
        <v>201.98726134998714</v>
      </c>
      <c r="I205" s="22">
        <v>0.020421772736830372</v>
      </c>
      <c r="J205" s="24">
        <v>0.020421772736830372</v>
      </c>
    </row>
    <row r="206" spans="2:10" ht="14.25">
      <c r="B206" s="23" t="s">
        <v>174</v>
      </c>
      <c r="C206" s="21" t="s">
        <v>47</v>
      </c>
      <c r="D206" s="20">
        <v>2667.56</v>
      </c>
      <c r="E206" s="20" t="s">
        <v>290</v>
      </c>
      <c r="F206" s="37" t="s">
        <v>548</v>
      </c>
      <c r="G206" s="21" t="s">
        <v>11</v>
      </c>
      <c r="H206" s="20">
        <v>1455.039679049698</v>
      </c>
      <c r="I206" s="22">
        <v>0.545457151497885</v>
      </c>
      <c r="J206" s="24">
        <v>0.545457151497885</v>
      </c>
    </row>
    <row r="207" spans="2:10" ht="14.25">
      <c r="B207" s="23" t="s">
        <v>460</v>
      </c>
      <c r="C207" s="21" t="s">
        <v>461</v>
      </c>
      <c r="D207" s="20">
        <v>3063.32</v>
      </c>
      <c r="E207" s="20" t="s">
        <v>364</v>
      </c>
      <c r="F207" s="37" t="s">
        <v>549</v>
      </c>
      <c r="G207" s="21" t="s">
        <v>507</v>
      </c>
      <c r="H207" s="20">
        <v>506.9523441696525</v>
      </c>
      <c r="I207" s="22">
        <v>0.16549114822142397</v>
      </c>
      <c r="J207" s="24">
        <v>0.16549114822142397</v>
      </c>
    </row>
    <row r="208" spans="2:10" ht="14.25">
      <c r="B208" s="23" t="s">
        <v>175</v>
      </c>
      <c r="C208" s="21" t="s">
        <v>219</v>
      </c>
      <c r="D208" s="20">
        <v>1973.7</v>
      </c>
      <c r="E208" s="20" t="s">
        <v>307</v>
      </c>
      <c r="F208" s="37" t="s">
        <v>548</v>
      </c>
      <c r="G208" s="21" t="s">
        <v>527</v>
      </c>
      <c r="H208" s="20">
        <v>962.5589363982308</v>
      </c>
      <c r="I208" s="22">
        <v>0.4876926262340937</v>
      </c>
      <c r="J208" s="24">
        <v>0.4876926262340937</v>
      </c>
    </row>
    <row r="209" spans="2:10" ht="14.25">
      <c r="B209" s="23" t="s">
        <v>176</v>
      </c>
      <c r="C209" s="21" t="s">
        <v>126</v>
      </c>
      <c r="D209" s="20">
        <v>1255.18</v>
      </c>
      <c r="E209" s="20" t="s">
        <v>462</v>
      </c>
      <c r="F209" s="41" t="s">
        <v>549</v>
      </c>
      <c r="G209" s="21" t="s">
        <v>537</v>
      </c>
      <c r="H209" s="20">
        <v>37.1734828310039</v>
      </c>
      <c r="I209" s="22">
        <v>0.02961605732325555</v>
      </c>
      <c r="J209" s="24">
        <v>0.02961605732325555</v>
      </c>
    </row>
    <row r="210" spans="2:10" ht="12.75">
      <c r="B210" s="23" t="s">
        <v>177</v>
      </c>
      <c r="C210" s="21" t="s">
        <v>132</v>
      </c>
      <c r="D210" s="20">
        <v>1145.12</v>
      </c>
      <c r="E210" s="20" t="s">
        <v>254</v>
      </c>
      <c r="F210" s="36" t="s">
        <v>548</v>
      </c>
      <c r="G210" s="21" t="s">
        <v>7</v>
      </c>
      <c r="H210" s="20">
        <v>57.27717131383494</v>
      </c>
      <c r="I210" s="22">
        <v>0.050018488292785865</v>
      </c>
      <c r="J210" s="24">
        <v>0.050018488292785865</v>
      </c>
    </row>
    <row r="211" spans="2:10" ht="12.75">
      <c r="B211" s="23" t="s">
        <v>463</v>
      </c>
      <c r="C211" s="21" t="s">
        <v>464</v>
      </c>
      <c r="D211" s="20">
        <v>3489.88</v>
      </c>
      <c r="E211" s="20" t="s">
        <v>305</v>
      </c>
      <c r="F211" s="36" t="s">
        <v>549</v>
      </c>
      <c r="G211" s="21" t="s">
        <v>508</v>
      </c>
      <c r="H211" s="20">
        <v>47.2572063974501</v>
      </c>
      <c r="I211" s="22">
        <v>0.01354121241918063</v>
      </c>
      <c r="J211" s="24">
        <v>0.01354121241918063</v>
      </c>
    </row>
    <row r="212" spans="2:10" ht="14.25">
      <c r="B212" s="23" t="s">
        <v>178</v>
      </c>
      <c r="C212" s="21" t="s">
        <v>198</v>
      </c>
      <c r="D212" s="20">
        <v>1657.66</v>
      </c>
      <c r="E212" s="20" t="s">
        <v>306</v>
      </c>
      <c r="F212" s="37" t="s">
        <v>548</v>
      </c>
      <c r="G212" s="21" t="s">
        <v>526</v>
      </c>
      <c r="H212" s="20">
        <v>21.213630221731</v>
      </c>
      <c r="I212" s="22">
        <v>0.012797334931005756</v>
      </c>
      <c r="J212" s="24">
        <v>0.012797334931005756</v>
      </c>
    </row>
    <row r="213" spans="2:10" ht="14.25">
      <c r="B213" s="61" t="s">
        <v>180</v>
      </c>
      <c r="C213" s="60" t="s">
        <v>32</v>
      </c>
      <c r="D213" s="60">
        <v>5370.64</v>
      </c>
      <c r="E213" s="20" t="s">
        <v>290</v>
      </c>
      <c r="F213" s="37" t="s">
        <v>548</v>
      </c>
      <c r="G213" s="21" t="s">
        <v>11</v>
      </c>
      <c r="H213" s="20">
        <v>225.21696358784112</v>
      </c>
      <c r="I213" s="22">
        <v>0.04193484642199833</v>
      </c>
      <c r="J213" s="62">
        <v>0.1889358634504181</v>
      </c>
    </row>
    <row r="214" spans="2:10" ht="12.75">
      <c r="B214" s="61"/>
      <c r="C214" s="60"/>
      <c r="D214" s="60"/>
      <c r="E214" s="20" t="s">
        <v>504</v>
      </c>
      <c r="F214" s="36" t="s">
        <v>549</v>
      </c>
      <c r="G214" s="21" t="s">
        <v>500</v>
      </c>
      <c r="H214" s="20">
        <v>789.4895420935135</v>
      </c>
      <c r="I214" s="22">
        <v>0.14700101702841997</v>
      </c>
      <c r="J214" s="62"/>
    </row>
    <row r="215" spans="2:10" ht="12.75">
      <c r="B215" s="23" t="s">
        <v>465</v>
      </c>
      <c r="C215" s="21" t="s">
        <v>466</v>
      </c>
      <c r="D215" s="20">
        <v>2745.5</v>
      </c>
      <c r="E215" s="20" t="s">
        <v>376</v>
      </c>
      <c r="F215" s="36" t="s">
        <v>549</v>
      </c>
      <c r="G215" s="21" t="s">
        <v>377</v>
      </c>
      <c r="H215" s="20">
        <v>72.813935590916</v>
      </c>
      <c r="I215" s="22">
        <v>0.026521193076276088</v>
      </c>
      <c r="J215" s="24">
        <v>0.026521193076276088</v>
      </c>
    </row>
    <row r="216" spans="2:10" ht="12.75">
      <c r="B216" s="23" t="s">
        <v>182</v>
      </c>
      <c r="C216" s="21" t="s">
        <v>244</v>
      </c>
      <c r="D216" s="20">
        <v>1594.92</v>
      </c>
      <c r="E216" s="20" t="s">
        <v>322</v>
      </c>
      <c r="F216" s="36" t="s">
        <v>548</v>
      </c>
      <c r="G216" s="21" t="s">
        <v>323</v>
      </c>
      <c r="H216" s="20">
        <v>5.20369679146243</v>
      </c>
      <c r="I216" s="22">
        <v>0.003262669470232005</v>
      </c>
      <c r="J216" s="24">
        <v>0.003262669470232005</v>
      </c>
    </row>
    <row r="217" spans="2:10" ht="14.25">
      <c r="B217" s="23" t="s">
        <v>183</v>
      </c>
      <c r="C217" s="21" t="s">
        <v>105</v>
      </c>
      <c r="D217" s="20">
        <v>2591.68</v>
      </c>
      <c r="E217" s="20" t="s">
        <v>371</v>
      </c>
      <c r="F217" s="37" t="s">
        <v>548</v>
      </c>
      <c r="G217" s="21" t="s">
        <v>112</v>
      </c>
      <c r="H217" s="20">
        <v>381.2006157552505</v>
      </c>
      <c r="I217" s="22">
        <v>0.14708629759663636</v>
      </c>
      <c r="J217" s="24">
        <v>0.14708629759663636</v>
      </c>
    </row>
    <row r="218" spans="2:10" ht="12.75">
      <c r="B218" s="23" t="s">
        <v>467</v>
      </c>
      <c r="C218" s="21" t="s">
        <v>468</v>
      </c>
      <c r="D218" s="20">
        <v>2621.22</v>
      </c>
      <c r="E218" s="20" t="s">
        <v>298</v>
      </c>
      <c r="F218" s="36" t="s">
        <v>548</v>
      </c>
      <c r="G218" s="21" t="s">
        <v>299</v>
      </c>
      <c r="H218" s="20">
        <v>866.520341469039</v>
      </c>
      <c r="I218" s="22">
        <v>0.33057902101656444</v>
      </c>
      <c r="J218" s="24">
        <v>0.33057902101656444</v>
      </c>
    </row>
    <row r="219" spans="2:10" ht="14.25">
      <c r="B219" s="23" t="s">
        <v>185</v>
      </c>
      <c r="C219" s="21" t="s">
        <v>123</v>
      </c>
      <c r="D219" s="20">
        <v>13001.09</v>
      </c>
      <c r="E219" s="20" t="s">
        <v>462</v>
      </c>
      <c r="F219" s="41" t="s">
        <v>549</v>
      </c>
      <c r="G219" s="21" t="s">
        <v>537</v>
      </c>
      <c r="H219" s="20">
        <v>207.601220168973</v>
      </c>
      <c r="I219" s="22">
        <v>0.0159679857741907</v>
      </c>
      <c r="J219" s="24">
        <v>0.0159679857741907</v>
      </c>
    </row>
    <row r="220" spans="2:10" ht="14.25">
      <c r="B220" s="23" t="s">
        <v>469</v>
      </c>
      <c r="C220" s="21" t="s">
        <v>470</v>
      </c>
      <c r="D220" s="20">
        <v>982.38</v>
      </c>
      <c r="E220" s="20" t="s">
        <v>450</v>
      </c>
      <c r="F220" s="37" t="s">
        <v>548</v>
      </c>
      <c r="G220" s="21" t="s">
        <v>451</v>
      </c>
      <c r="H220" s="20">
        <v>7.2274303972408</v>
      </c>
      <c r="I220" s="22">
        <v>0.00735706182662595</v>
      </c>
      <c r="J220" s="24">
        <v>0.00735706182662595</v>
      </c>
    </row>
    <row r="221" spans="2:10" ht="12.75">
      <c r="B221" s="23" t="s">
        <v>471</v>
      </c>
      <c r="C221" s="21" t="s">
        <v>472</v>
      </c>
      <c r="D221" s="20">
        <v>9886.94</v>
      </c>
      <c r="E221" s="20" t="s">
        <v>322</v>
      </c>
      <c r="F221" s="36" t="s">
        <v>548</v>
      </c>
      <c r="G221" s="21" t="s">
        <v>323</v>
      </c>
      <c r="H221" s="20">
        <v>889.9415638684129</v>
      </c>
      <c r="I221" s="22">
        <v>0.09001183013838587</v>
      </c>
      <c r="J221" s="24">
        <v>0.09001183013838587</v>
      </c>
    </row>
    <row r="222" spans="2:10" ht="12.75">
      <c r="B222" s="23" t="s">
        <v>186</v>
      </c>
      <c r="C222" s="21" t="s">
        <v>114</v>
      </c>
      <c r="D222" s="20">
        <v>3960.23</v>
      </c>
      <c r="E222" s="20" t="s">
        <v>270</v>
      </c>
      <c r="F222" s="36" t="s">
        <v>548</v>
      </c>
      <c r="G222" s="21" t="s">
        <v>271</v>
      </c>
      <c r="H222" s="20">
        <v>718.3784543961059</v>
      </c>
      <c r="I222" s="22">
        <v>0.1813981648530782</v>
      </c>
      <c r="J222" s="24">
        <v>0.1813981648530782</v>
      </c>
    </row>
    <row r="223" spans="2:10" ht="12.75">
      <c r="B223" s="23" t="s">
        <v>473</v>
      </c>
      <c r="C223" s="21" t="s">
        <v>474</v>
      </c>
      <c r="D223" s="20">
        <v>3822.34</v>
      </c>
      <c r="E223" s="20" t="s">
        <v>284</v>
      </c>
      <c r="F223" s="36" t="s">
        <v>548</v>
      </c>
      <c r="G223" s="21" t="s">
        <v>285</v>
      </c>
      <c r="H223" s="20">
        <v>324.9281049732724</v>
      </c>
      <c r="I223" s="22">
        <v>0.08500764060059346</v>
      </c>
      <c r="J223" s="24">
        <v>0.08500764060059346</v>
      </c>
    </row>
    <row r="224" spans="2:10" ht="12.75">
      <c r="B224" s="23" t="s">
        <v>187</v>
      </c>
      <c r="C224" s="21" t="s">
        <v>23</v>
      </c>
      <c r="D224" s="20">
        <v>1224.95</v>
      </c>
      <c r="E224" s="20" t="s">
        <v>475</v>
      </c>
      <c r="F224" s="38"/>
      <c r="G224" s="21" t="s">
        <v>169</v>
      </c>
      <c r="H224" s="20">
        <v>310.4563471136365</v>
      </c>
      <c r="I224" s="22">
        <v>0.25344409740286256</v>
      </c>
      <c r="J224" s="24">
        <v>0.25344409740286256</v>
      </c>
    </row>
    <row r="225" spans="2:10" ht="12.75">
      <c r="B225" s="23" t="s">
        <v>476</v>
      </c>
      <c r="C225" s="21" t="s">
        <v>477</v>
      </c>
      <c r="D225" s="20">
        <v>2814.46</v>
      </c>
      <c r="E225" s="20" t="s">
        <v>288</v>
      </c>
      <c r="F225" s="36" t="s">
        <v>549</v>
      </c>
      <c r="G225" s="21" t="s">
        <v>289</v>
      </c>
      <c r="H225" s="20">
        <v>26.112234136564783</v>
      </c>
      <c r="I225" s="22">
        <v>0.009277884260769307</v>
      </c>
      <c r="J225" s="24">
        <v>0.009277884260769307</v>
      </c>
    </row>
    <row r="226" spans="2:10" ht="14.25">
      <c r="B226" s="61" t="s">
        <v>188</v>
      </c>
      <c r="C226" s="60" t="s">
        <v>9</v>
      </c>
      <c r="D226" s="60">
        <v>7060.71</v>
      </c>
      <c r="E226" s="20" t="s">
        <v>478</v>
      </c>
      <c r="F226" s="37" t="s">
        <v>548</v>
      </c>
      <c r="G226" s="21" t="s">
        <v>479</v>
      </c>
      <c r="H226" s="20">
        <v>1074.662144090936</v>
      </c>
      <c r="I226" s="22">
        <v>0.15220312746040213</v>
      </c>
      <c r="J226" s="62">
        <v>0.24179789237491264</v>
      </c>
    </row>
    <row r="227" spans="2:10" ht="14.25">
      <c r="B227" s="61"/>
      <c r="C227" s="60"/>
      <c r="D227" s="60"/>
      <c r="E227" s="20" t="s">
        <v>364</v>
      </c>
      <c r="F227" s="37" t="s">
        <v>549</v>
      </c>
      <c r="G227" s="21" t="s">
        <v>507</v>
      </c>
      <c r="H227" s="20">
        <v>179.23774580470166</v>
      </c>
      <c r="I227" s="22">
        <v>0.025385229786339003</v>
      </c>
      <c r="J227" s="62"/>
    </row>
    <row r="228" spans="2:10" ht="14.25">
      <c r="B228" s="61"/>
      <c r="C228" s="60"/>
      <c r="D228" s="60"/>
      <c r="E228" s="20" t="s">
        <v>356</v>
      </c>
      <c r="F228" s="37" t="s">
        <v>549</v>
      </c>
      <c r="G228" s="21" t="s">
        <v>357</v>
      </c>
      <c r="H228" s="20">
        <v>288.26139508919397</v>
      </c>
      <c r="I228" s="22">
        <v>0.04082612019034827</v>
      </c>
      <c r="J228" s="62"/>
    </row>
    <row r="229" spans="2:10" ht="12.75">
      <c r="B229" s="61"/>
      <c r="C229" s="60"/>
      <c r="D229" s="60"/>
      <c r="E229" s="20" t="s">
        <v>255</v>
      </c>
      <c r="F229" s="36" t="s">
        <v>549</v>
      </c>
      <c r="G229" s="21" t="s">
        <v>510</v>
      </c>
      <c r="H229" s="20">
        <v>165.10351168563798</v>
      </c>
      <c r="I229" s="22">
        <v>0.023383414937823248</v>
      </c>
      <c r="J229" s="62"/>
    </row>
    <row r="230" spans="2:10" ht="14.25">
      <c r="B230" s="23" t="s">
        <v>190</v>
      </c>
      <c r="C230" s="21" t="s">
        <v>35</v>
      </c>
      <c r="D230" s="20">
        <v>5673.54</v>
      </c>
      <c r="E230" s="20" t="s">
        <v>290</v>
      </c>
      <c r="F230" s="37" t="s">
        <v>548</v>
      </c>
      <c r="G230" s="21" t="s">
        <v>11</v>
      </c>
      <c r="H230" s="20">
        <v>1823.0924704972556</v>
      </c>
      <c r="I230" s="22">
        <v>0.3213324433241425</v>
      </c>
      <c r="J230" s="62">
        <v>0.3362206575715384</v>
      </c>
    </row>
    <row r="231" spans="2:10" ht="12.75">
      <c r="B231" s="23" t="s">
        <v>190</v>
      </c>
      <c r="C231" s="21" t="s">
        <v>35</v>
      </c>
      <c r="D231" s="20">
        <v>5673.54</v>
      </c>
      <c r="E231" s="20" t="s">
        <v>265</v>
      </c>
      <c r="F231" s="36" t="s">
        <v>549</v>
      </c>
      <c r="G231" s="21" t="s">
        <v>266</v>
      </c>
      <c r="H231" s="20">
        <v>84.46887906117041</v>
      </c>
      <c r="I231" s="22">
        <v>0.014888214247395878</v>
      </c>
      <c r="J231" s="62"/>
    </row>
    <row r="232" spans="2:10" ht="14.25">
      <c r="B232" s="23" t="s">
        <v>480</v>
      </c>
      <c r="C232" s="21" t="s">
        <v>481</v>
      </c>
      <c r="D232" s="20">
        <v>4475.15</v>
      </c>
      <c r="E232" s="20" t="s">
        <v>364</v>
      </c>
      <c r="F232" s="37" t="s">
        <v>549</v>
      </c>
      <c r="G232" s="21" t="s">
        <v>507</v>
      </c>
      <c r="H232" s="20">
        <v>708.801643520987</v>
      </c>
      <c r="I232" s="22">
        <v>0.1583861196878288</v>
      </c>
      <c r="J232" s="24">
        <v>0.1583861196878288</v>
      </c>
    </row>
    <row r="233" spans="2:10" ht="14.25">
      <c r="B233" s="61" t="s">
        <v>192</v>
      </c>
      <c r="C233" s="60" t="s">
        <v>227</v>
      </c>
      <c r="D233" s="60">
        <v>3796.79</v>
      </c>
      <c r="E233" s="20" t="s">
        <v>307</v>
      </c>
      <c r="F233" s="37" t="s">
        <v>548</v>
      </c>
      <c r="G233" s="21" t="s">
        <v>527</v>
      </c>
      <c r="H233" s="20">
        <v>493.19352813874247</v>
      </c>
      <c r="I233" s="22">
        <v>0.12989749976657716</v>
      </c>
      <c r="J233" s="62">
        <v>0.4107649158705518</v>
      </c>
    </row>
    <row r="234" spans="2:10" ht="14.25">
      <c r="B234" s="61"/>
      <c r="C234" s="60"/>
      <c r="D234" s="60"/>
      <c r="E234" s="20" t="s">
        <v>371</v>
      </c>
      <c r="F234" s="37" t="s">
        <v>548</v>
      </c>
      <c r="G234" s="21" t="s">
        <v>112</v>
      </c>
      <c r="H234" s="20">
        <v>1066.39459678941</v>
      </c>
      <c r="I234" s="22">
        <v>0.28086741610397464</v>
      </c>
      <c r="J234" s="62"/>
    </row>
    <row r="235" spans="2:10" ht="12.75">
      <c r="B235" s="23" t="s">
        <v>194</v>
      </c>
      <c r="C235" s="21" t="s">
        <v>97</v>
      </c>
      <c r="D235" s="20">
        <v>15331.41</v>
      </c>
      <c r="E235" s="20" t="s">
        <v>250</v>
      </c>
      <c r="F235" s="36" t="s">
        <v>548</v>
      </c>
      <c r="G235" s="21" t="s">
        <v>251</v>
      </c>
      <c r="H235" s="20">
        <v>13609.065433085889</v>
      </c>
      <c r="I235" s="22">
        <v>0.8876590889608906</v>
      </c>
      <c r="J235" s="24">
        <v>0.8876590889608906</v>
      </c>
    </row>
    <row r="236" spans="2:10" ht="12.75">
      <c r="B236" s="23" t="s">
        <v>196</v>
      </c>
      <c r="C236" s="21" t="s">
        <v>67</v>
      </c>
      <c r="D236" s="20">
        <v>4849.63</v>
      </c>
      <c r="E236" s="20" t="s">
        <v>255</v>
      </c>
      <c r="F236" s="36" t="s">
        <v>549</v>
      </c>
      <c r="G236" s="21" t="s">
        <v>510</v>
      </c>
      <c r="H236" s="20">
        <v>1472.6898285599996</v>
      </c>
      <c r="I236" s="22">
        <v>0.30367055395153847</v>
      </c>
      <c r="J236" s="24">
        <v>0.30367055395153847</v>
      </c>
    </row>
    <row r="237" spans="2:11" s="7" customFormat="1" ht="12.75">
      <c r="B237" s="44" t="s">
        <v>552</v>
      </c>
      <c r="C237" s="54">
        <v>103079</v>
      </c>
      <c r="D237" s="55">
        <v>5524.548</v>
      </c>
      <c r="E237" s="45" t="s">
        <v>290</v>
      </c>
      <c r="F237" s="56" t="s">
        <v>548</v>
      </c>
      <c r="G237" s="45" t="s">
        <v>11</v>
      </c>
      <c r="H237" s="46">
        <v>1.61149562654408</v>
      </c>
      <c r="I237" s="47">
        <f>(H237*100)/D237</f>
        <v>0.029169728031036752</v>
      </c>
      <c r="J237" s="48">
        <v>0.029169728031036752</v>
      </c>
      <c r="K237" s="48"/>
    </row>
    <row r="238" spans="2:10" ht="12.75">
      <c r="B238" s="23" t="s">
        <v>200</v>
      </c>
      <c r="C238" s="21" t="s">
        <v>74</v>
      </c>
      <c r="D238" s="20">
        <v>1229.43</v>
      </c>
      <c r="E238" s="20" t="s">
        <v>255</v>
      </c>
      <c r="F238" s="36" t="s">
        <v>549</v>
      </c>
      <c r="G238" s="21" t="s">
        <v>510</v>
      </c>
      <c r="H238" s="20">
        <v>876.9591413046156</v>
      </c>
      <c r="I238" s="22">
        <v>0.7133054678221742</v>
      </c>
      <c r="J238" s="24">
        <v>0.7133054678221742</v>
      </c>
    </row>
    <row r="239" spans="2:10" ht="12.75">
      <c r="B239" s="23" t="s">
        <v>202</v>
      </c>
      <c r="C239" s="21" t="s">
        <v>52</v>
      </c>
      <c r="D239" s="20">
        <v>7184.83</v>
      </c>
      <c r="E239" s="20" t="s">
        <v>353</v>
      </c>
      <c r="F239" s="36" t="s">
        <v>548</v>
      </c>
      <c r="G239" s="21" t="s">
        <v>513</v>
      </c>
      <c r="H239" s="20">
        <v>4943.5192467610705</v>
      </c>
      <c r="I239" s="22">
        <v>0.6880495776185478</v>
      </c>
      <c r="J239" s="24">
        <v>0.6880495776185478</v>
      </c>
    </row>
    <row r="240" spans="2:10" ht="12.75">
      <c r="B240" s="23" t="s">
        <v>203</v>
      </c>
      <c r="C240" s="21" t="s">
        <v>171</v>
      </c>
      <c r="D240" s="20">
        <v>5188.89</v>
      </c>
      <c r="E240" s="20" t="s">
        <v>311</v>
      </c>
      <c r="F240" s="36" t="s">
        <v>549</v>
      </c>
      <c r="G240" s="21" t="s">
        <v>312</v>
      </c>
      <c r="H240" s="20">
        <v>1789.5996871215502</v>
      </c>
      <c r="I240" s="22">
        <v>0.3448906581410572</v>
      </c>
      <c r="J240" s="24">
        <v>0.3448906581410572</v>
      </c>
    </row>
    <row r="241" spans="2:10" ht="12.75">
      <c r="B241" s="23" t="s">
        <v>503</v>
      </c>
      <c r="C241" s="21" t="s">
        <v>538</v>
      </c>
      <c r="D241" s="20">
        <v>1573.41</v>
      </c>
      <c r="E241" s="20" t="s">
        <v>262</v>
      </c>
      <c r="F241" s="36" t="s">
        <v>549</v>
      </c>
      <c r="G241" s="21" t="s">
        <v>521</v>
      </c>
      <c r="H241" s="20">
        <v>819.3639826160538</v>
      </c>
      <c r="I241" s="22">
        <v>0.5207568164788922</v>
      </c>
      <c r="J241" s="24">
        <v>0.5207568164788922</v>
      </c>
    </row>
    <row r="242" spans="2:10" ht="12.75">
      <c r="B242" s="23" t="s">
        <v>482</v>
      </c>
      <c r="C242" s="21" t="s">
        <v>483</v>
      </c>
      <c r="D242" s="20">
        <v>1361.2</v>
      </c>
      <c r="E242" s="20" t="s">
        <v>284</v>
      </c>
      <c r="F242" s="36" t="s">
        <v>548</v>
      </c>
      <c r="G242" s="21" t="s">
        <v>285</v>
      </c>
      <c r="H242" s="20">
        <v>505.54908715943435</v>
      </c>
      <c r="I242" s="22">
        <v>0.3713995644721087</v>
      </c>
      <c r="J242" s="24">
        <v>0.3713995644721087</v>
      </c>
    </row>
    <row r="243" spans="2:10" ht="12.75">
      <c r="B243" s="23" t="s">
        <v>205</v>
      </c>
      <c r="C243" s="21" t="s">
        <v>109</v>
      </c>
      <c r="D243" s="20">
        <v>9376.900000000009</v>
      </c>
      <c r="E243" s="20" t="s">
        <v>270</v>
      </c>
      <c r="F243" s="36" t="s">
        <v>548</v>
      </c>
      <c r="G243" s="21" t="s">
        <v>271</v>
      </c>
      <c r="H243" s="20">
        <v>4340.507774128126</v>
      </c>
      <c r="I243" s="22">
        <v>0.4628936827872881</v>
      </c>
      <c r="J243" s="24">
        <v>0.4628936827872881</v>
      </c>
    </row>
    <row r="244" spans="2:10" ht="14.25">
      <c r="B244" s="23" t="s">
        <v>484</v>
      </c>
      <c r="C244" s="21" t="s">
        <v>485</v>
      </c>
      <c r="D244" s="20">
        <v>3745.16</v>
      </c>
      <c r="E244" s="20" t="s">
        <v>280</v>
      </c>
      <c r="F244" s="37" t="s">
        <v>548</v>
      </c>
      <c r="G244" s="21" t="s">
        <v>281</v>
      </c>
      <c r="H244" s="20">
        <v>324.316115301166</v>
      </c>
      <c r="I244" s="22">
        <v>0.08659606406700009</v>
      </c>
      <c r="J244" s="24">
        <v>0.08659606406700009</v>
      </c>
    </row>
    <row r="245" spans="2:10" ht="14.25">
      <c r="B245" s="23" t="s">
        <v>486</v>
      </c>
      <c r="C245" s="21" t="s">
        <v>487</v>
      </c>
      <c r="D245" s="20">
        <v>7977.67</v>
      </c>
      <c r="E245" s="20" t="s">
        <v>488</v>
      </c>
      <c r="F245" s="37" t="s">
        <v>549</v>
      </c>
      <c r="G245" s="21" t="s">
        <v>489</v>
      </c>
      <c r="H245" s="20">
        <v>101.83010934090638</v>
      </c>
      <c r="I245" s="22">
        <v>0.012764392277558032</v>
      </c>
      <c r="J245" s="24">
        <v>0.012764392277558032</v>
      </c>
    </row>
    <row r="246" spans="2:10" ht="12.75">
      <c r="B246" s="23" t="s">
        <v>208</v>
      </c>
      <c r="C246" s="21" t="s">
        <v>81</v>
      </c>
      <c r="D246" s="20">
        <v>6205.69</v>
      </c>
      <c r="E246" s="20" t="s">
        <v>250</v>
      </c>
      <c r="F246" s="36" t="s">
        <v>548</v>
      </c>
      <c r="G246" s="21" t="s">
        <v>251</v>
      </c>
      <c r="H246" s="20">
        <v>1058.9998886851818</v>
      </c>
      <c r="I246" s="22">
        <v>0.17064982116173735</v>
      </c>
      <c r="J246" s="24">
        <v>0.17064982116173735</v>
      </c>
    </row>
    <row r="247" spans="2:10" ht="14.25">
      <c r="B247" s="23" t="s">
        <v>212</v>
      </c>
      <c r="C247" s="21" t="s">
        <v>191</v>
      </c>
      <c r="D247" s="20">
        <v>2948.81</v>
      </c>
      <c r="E247" s="20" t="s">
        <v>306</v>
      </c>
      <c r="F247" s="37" t="s">
        <v>548</v>
      </c>
      <c r="G247" s="21" t="s">
        <v>526</v>
      </c>
      <c r="H247" s="20">
        <v>169.23599230106862</v>
      </c>
      <c r="I247" s="22">
        <v>0.057391284043756166</v>
      </c>
      <c r="J247" s="24">
        <v>0.057391284043756166</v>
      </c>
    </row>
    <row r="248" spans="2:10" ht="14.25">
      <c r="B248" s="61" t="s">
        <v>213</v>
      </c>
      <c r="C248" s="60" t="s">
        <v>193</v>
      </c>
      <c r="D248" s="60">
        <v>3194.33</v>
      </c>
      <c r="E248" s="20" t="s">
        <v>306</v>
      </c>
      <c r="F248" s="37" t="s">
        <v>548</v>
      </c>
      <c r="G248" s="21" t="s">
        <v>526</v>
      </c>
      <c r="H248" s="20">
        <v>444.213888852118</v>
      </c>
      <c r="I248" s="22">
        <v>0.1390632429498887</v>
      </c>
      <c r="J248" s="62">
        <v>0.2940393302821947</v>
      </c>
    </row>
    <row r="249" spans="2:10" ht="12.75">
      <c r="B249" s="61"/>
      <c r="C249" s="60"/>
      <c r="D249" s="60"/>
      <c r="E249" s="20" t="s">
        <v>255</v>
      </c>
      <c r="F249" s="36" t="s">
        <v>549</v>
      </c>
      <c r="G249" s="21" t="s">
        <v>510</v>
      </c>
      <c r="H249" s="20">
        <v>495.044765048205</v>
      </c>
      <c r="I249" s="22">
        <v>0.154976087332306</v>
      </c>
      <c r="J249" s="62"/>
    </row>
    <row r="250" spans="2:10" ht="12.75">
      <c r="B250" s="61" t="s">
        <v>214</v>
      </c>
      <c r="C250" s="60" t="s">
        <v>154</v>
      </c>
      <c r="D250" s="60">
        <v>1873.34</v>
      </c>
      <c r="E250" s="20" t="s">
        <v>265</v>
      </c>
      <c r="F250" s="36" t="s">
        <v>549</v>
      </c>
      <c r="G250" s="21" t="s">
        <v>266</v>
      </c>
      <c r="H250" s="20">
        <v>204.1284312567</v>
      </c>
      <c r="I250" s="22">
        <v>0.10896496698767977</v>
      </c>
      <c r="J250" s="62">
        <v>0.13981738533393148</v>
      </c>
    </row>
    <row r="251" spans="2:10" ht="12.75">
      <c r="B251" s="61"/>
      <c r="C251" s="60"/>
      <c r="D251" s="60"/>
      <c r="E251" s="20" t="s">
        <v>262</v>
      </c>
      <c r="F251" s="36" t="s">
        <v>549</v>
      </c>
      <c r="G251" s="21" t="s">
        <v>521</v>
      </c>
      <c r="H251" s="20">
        <v>57.79706938476716</v>
      </c>
      <c r="I251" s="22">
        <v>0.030852418346251704</v>
      </c>
      <c r="J251" s="62"/>
    </row>
    <row r="252" spans="2:10" ht="12.75">
      <c r="B252" s="23" t="s">
        <v>215</v>
      </c>
      <c r="C252" s="21" t="s">
        <v>245</v>
      </c>
      <c r="D252" s="20">
        <v>447.45</v>
      </c>
      <c r="E252" s="20" t="s">
        <v>322</v>
      </c>
      <c r="F252" s="36" t="s">
        <v>548</v>
      </c>
      <c r="G252" s="21" t="s">
        <v>323</v>
      </c>
      <c r="H252" s="20">
        <v>152.9638836817</v>
      </c>
      <c r="I252" s="22">
        <v>0.34185693078936197</v>
      </c>
      <c r="J252" s="24">
        <v>0.34185693078936197</v>
      </c>
    </row>
    <row r="253" spans="2:10" ht="14.25">
      <c r="B253" s="23" t="s">
        <v>217</v>
      </c>
      <c r="C253" s="21" t="s">
        <v>225</v>
      </c>
      <c r="D253" s="20">
        <v>2568.73</v>
      </c>
      <c r="E253" s="20" t="s">
        <v>307</v>
      </c>
      <c r="F253" s="37" t="s">
        <v>548</v>
      </c>
      <c r="G253" s="21" t="s">
        <v>527</v>
      </c>
      <c r="H253" s="20">
        <v>860.417634307575</v>
      </c>
      <c r="I253" s="22">
        <v>0.33495837799518635</v>
      </c>
      <c r="J253" s="24">
        <v>0.33495837799518635</v>
      </c>
    </row>
    <row r="254" spans="2:10" ht="14.25">
      <c r="B254" s="23" t="s">
        <v>218</v>
      </c>
      <c r="C254" s="21" t="s">
        <v>4</v>
      </c>
      <c r="D254" s="20">
        <v>2551.11</v>
      </c>
      <c r="E254" s="20" t="s">
        <v>272</v>
      </c>
      <c r="F254" s="37" t="s">
        <v>548</v>
      </c>
      <c r="G254" s="21" t="s">
        <v>273</v>
      </c>
      <c r="H254" s="20">
        <v>102.192839907815</v>
      </c>
      <c r="I254" s="22">
        <v>0.0400581864003571</v>
      </c>
      <c r="J254" s="24">
        <v>0.0400581864003571</v>
      </c>
    </row>
    <row r="255" spans="2:10" ht="14.25">
      <c r="B255" s="23" t="s">
        <v>220</v>
      </c>
      <c r="C255" s="21" t="s">
        <v>184</v>
      </c>
      <c r="D255" s="20">
        <v>1987.72</v>
      </c>
      <c r="E255" s="20" t="s">
        <v>325</v>
      </c>
      <c r="F255" s="37" t="s">
        <v>548</v>
      </c>
      <c r="G255" s="21" t="s">
        <v>529</v>
      </c>
      <c r="H255" s="20">
        <v>7.73048093286315</v>
      </c>
      <c r="I255" s="22">
        <v>0.0038891196611510427</v>
      </c>
      <c r="J255" s="24">
        <v>0.0038891196611510427</v>
      </c>
    </row>
    <row r="256" spans="2:10" ht="12.75">
      <c r="B256" s="23" t="s">
        <v>222</v>
      </c>
      <c r="C256" s="21" t="s">
        <v>136</v>
      </c>
      <c r="D256" s="20">
        <v>1458.25</v>
      </c>
      <c r="E256" s="20" t="s">
        <v>254</v>
      </c>
      <c r="F256" s="36" t="s">
        <v>548</v>
      </c>
      <c r="G256" s="21" t="s">
        <v>7</v>
      </c>
      <c r="H256" s="20">
        <v>50.567183392119</v>
      </c>
      <c r="I256" s="22">
        <v>0.03467662156154226</v>
      </c>
      <c r="J256" s="24">
        <v>0.03467662156154226</v>
      </c>
    </row>
    <row r="257" spans="2:10" ht="12.75">
      <c r="B257" s="57" t="s">
        <v>224</v>
      </c>
      <c r="C257" s="58" t="s">
        <v>223</v>
      </c>
      <c r="D257" s="58">
        <v>18316.93</v>
      </c>
      <c r="E257" s="20" t="s">
        <v>252</v>
      </c>
      <c r="F257" s="36" t="s">
        <v>549</v>
      </c>
      <c r="G257" s="21" t="s">
        <v>495</v>
      </c>
      <c r="H257" s="20">
        <v>14856.262426610652</v>
      </c>
      <c r="I257" s="22">
        <v>0.8110672709133382</v>
      </c>
      <c r="J257" s="59">
        <v>0.8110951637457391</v>
      </c>
    </row>
    <row r="258" spans="2:12" ht="14.25">
      <c r="B258" s="23" t="s">
        <v>226</v>
      </c>
      <c r="C258" s="21" t="s">
        <v>246</v>
      </c>
      <c r="D258" s="20">
        <v>1707.49</v>
      </c>
      <c r="E258" s="20" t="s">
        <v>317</v>
      </c>
      <c r="F258" s="37" t="s">
        <v>548</v>
      </c>
      <c r="G258" s="21" t="s">
        <v>42</v>
      </c>
      <c r="H258" s="20">
        <v>27.0333231178139</v>
      </c>
      <c r="I258" s="22">
        <v>0.01583219996475171</v>
      </c>
      <c r="J258" s="24">
        <v>0.01583219996475171</v>
      </c>
      <c r="L258" s="8"/>
    </row>
    <row r="259" spans="2:10" ht="14.25">
      <c r="B259" s="23" t="s">
        <v>228</v>
      </c>
      <c r="C259" s="21" t="s">
        <v>163</v>
      </c>
      <c r="D259" s="20">
        <v>1226.1</v>
      </c>
      <c r="E259" s="20" t="s">
        <v>269</v>
      </c>
      <c r="F259" s="37" t="s">
        <v>548</v>
      </c>
      <c r="G259" s="21" t="s">
        <v>15</v>
      </c>
      <c r="H259" s="20">
        <v>574.9353713843336</v>
      </c>
      <c r="I259" s="22">
        <v>0.46891393147731314</v>
      </c>
      <c r="J259" s="24">
        <v>0.46891393147731314</v>
      </c>
    </row>
    <row r="260" spans="2:10" ht="12.75">
      <c r="B260" s="23" t="s">
        <v>230</v>
      </c>
      <c r="C260" s="21" t="s">
        <v>158</v>
      </c>
      <c r="D260" s="20">
        <v>1562.45</v>
      </c>
      <c r="E260" s="20" t="s">
        <v>265</v>
      </c>
      <c r="F260" s="36" t="s">
        <v>549</v>
      </c>
      <c r="G260" s="21" t="s">
        <v>266</v>
      </c>
      <c r="H260" s="20">
        <v>341.668618501128</v>
      </c>
      <c r="I260" s="22">
        <v>0.21867491343795192</v>
      </c>
      <c r="J260" s="24">
        <v>0.21867491343795192</v>
      </c>
    </row>
    <row r="261" spans="2:10" s="7" customFormat="1" ht="12.75">
      <c r="B261" s="25" t="s">
        <v>490</v>
      </c>
      <c r="C261" s="26" t="s">
        <v>491</v>
      </c>
      <c r="D261" s="27">
        <v>5218.43</v>
      </c>
      <c r="E261" s="27" t="s">
        <v>298</v>
      </c>
      <c r="F261" s="40" t="s">
        <v>548</v>
      </c>
      <c r="G261" s="26" t="s">
        <v>299</v>
      </c>
      <c r="H261" s="27">
        <v>2664.5392217171793</v>
      </c>
      <c r="I261" s="28">
        <v>0.5106016985409748</v>
      </c>
      <c r="J261" s="42">
        <v>0.5106016985409748</v>
      </c>
    </row>
    <row r="262" spans="2:12" ht="13.5" thickBot="1">
      <c r="B262" s="67" t="s">
        <v>494</v>
      </c>
      <c r="C262" s="68"/>
      <c r="D262" s="68"/>
      <c r="E262" s="68"/>
      <c r="F262" s="68"/>
      <c r="G262" s="68"/>
      <c r="H262" s="29">
        <f>SUM(H13:H261)</f>
        <v>308060.46878157463</v>
      </c>
      <c r="I262" s="30"/>
      <c r="J262" s="31">
        <f>H262/(2539636.08)</f>
        <v>0.12130102860311176</v>
      </c>
      <c r="K262" s="7"/>
      <c r="L262" s="7"/>
    </row>
    <row r="263" spans="4:9" ht="13.5" thickTop="1">
      <c r="D263" s="9"/>
      <c r="E263" s="9"/>
      <c r="I263" s="3"/>
    </row>
    <row r="264" spans="2:4" ht="12.75">
      <c r="B264" s="32" t="s">
        <v>543</v>
      </c>
      <c r="C264" s="32" t="s">
        <v>544</v>
      </c>
      <c r="D264" s="33"/>
    </row>
    <row r="265" spans="2:4" ht="12.75">
      <c r="B265" s="32"/>
      <c r="C265" s="32" t="s">
        <v>545</v>
      </c>
      <c r="D265" s="33"/>
    </row>
    <row r="266" spans="2:4" ht="12.75">
      <c r="B266" s="32"/>
      <c r="C266" s="32" t="s">
        <v>546</v>
      </c>
      <c r="D266" s="33"/>
    </row>
    <row r="267" spans="2:4" ht="12.75">
      <c r="B267" s="32"/>
      <c r="C267" s="32"/>
      <c r="D267" s="33"/>
    </row>
    <row r="268" spans="2:4" ht="12.75">
      <c r="B268" s="34" t="s">
        <v>547</v>
      </c>
      <c r="C268" s="34"/>
      <c r="D268" s="35"/>
    </row>
  </sheetData>
  <sheetProtection/>
  <mergeCells count="117">
    <mergeCell ref="B262:G262"/>
    <mergeCell ref="J48:J49"/>
    <mergeCell ref="J33:J34"/>
    <mergeCell ref="B143:B144"/>
    <mergeCell ref="C143:C144"/>
    <mergeCell ref="J89:J91"/>
    <mergeCell ref="J86:J88"/>
    <mergeCell ref="J60:J61"/>
    <mergeCell ref="J63:J64"/>
    <mergeCell ref="J103:J104"/>
    <mergeCell ref="B4:J4"/>
    <mergeCell ref="B2:J2"/>
    <mergeCell ref="B14:B15"/>
    <mergeCell ref="C14:C15"/>
    <mergeCell ref="J14:J15"/>
    <mergeCell ref="B10:J10"/>
    <mergeCell ref="B5:J5"/>
    <mergeCell ref="D14:D15"/>
    <mergeCell ref="J117:J118"/>
    <mergeCell ref="J108:J109"/>
    <mergeCell ref="B8:J8"/>
    <mergeCell ref="B7:J7"/>
    <mergeCell ref="B33:B34"/>
    <mergeCell ref="C33:C34"/>
    <mergeCell ref="J98:J99"/>
    <mergeCell ref="J96:J97"/>
    <mergeCell ref="J93:J94"/>
    <mergeCell ref="D33:D34"/>
    <mergeCell ref="C170:C171"/>
    <mergeCell ref="C98:C99"/>
    <mergeCell ref="J106:J107"/>
    <mergeCell ref="B48:B49"/>
    <mergeCell ref="C48:C49"/>
    <mergeCell ref="D48:D49"/>
    <mergeCell ref="C86:C88"/>
    <mergeCell ref="D86:D88"/>
    <mergeCell ref="C89:C91"/>
    <mergeCell ref="B93:B94"/>
    <mergeCell ref="J130:J131"/>
    <mergeCell ref="J127:J128"/>
    <mergeCell ref="J170:J171"/>
    <mergeCell ref="J167:J168"/>
    <mergeCell ref="J151:J152"/>
    <mergeCell ref="J143:J144"/>
    <mergeCell ref="J133:J134"/>
    <mergeCell ref="J226:J229"/>
    <mergeCell ref="J250:J251"/>
    <mergeCell ref="J248:J249"/>
    <mergeCell ref="J233:J234"/>
    <mergeCell ref="J185:J186"/>
    <mergeCell ref="J183:J184"/>
    <mergeCell ref="B226:B229"/>
    <mergeCell ref="C226:C229"/>
    <mergeCell ref="D226:D229"/>
    <mergeCell ref="B213:B214"/>
    <mergeCell ref="C213:C214"/>
    <mergeCell ref="D213:D214"/>
    <mergeCell ref="D183:D184"/>
    <mergeCell ref="J213:J214"/>
    <mergeCell ref="D248:D249"/>
    <mergeCell ref="C250:C251"/>
    <mergeCell ref="J230:J231"/>
    <mergeCell ref="B248:B249"/>
    <mergeCell ref="B233:B234"/>
    <mergeCell ref="C233:C234"/>
    <mergeCell ref="D233:D234"/>
    <mergeCell ref="C248:C249"/>
    <mergeCell ref="B250:B251"/>
    <mergeCell ref="D250:D251"/>
    <mergeCell ref="B167:B168"/>
    <mergeCell ref="C167:C168"/>
    <mergeCell ref="D167:D168"/>
    <mergeCell ref="B185:B186"/>
    <mergeCell ref="C185:C186"/>
    <mergeCell ref="D185:D186"/>
    <mergeCell ref="B170:B171"/>
    <mergeCell ref="D170:D171"/>
    <mergeCell ref="B183:B184"/>
    <mergeCell ref="C183:C184"/>
    <mergeCell ref="D127:D128"/>
    <mergeCell ref="B151:B152"/>
    <mergeCell ref="C151:C152"/>
    <mergeCell ref="D151:D152"/>
    <mergeCell ref="D143:D144"/>
    <mergeCell ref="B133:B134"/>
    <mergeCell ref="C133:C134"/>
    <mergeCell ref="D133:D134"/>
    <mergeCell ref="B127:B128"/>
    <mergeCell ref="C127:C128"/>
    <mergeCell ref="B117:B118"/>
    <mergeCell ref="B106:B107"/>
    <mergeCell ref="C103:C104"/>
    <mergeCell ref="D103:D104"/>
    <mergeCell ref="B103:B104"/>
    <mergeCell ref="C106:C107"/>
    <mergeCell ref="C117:C118"/>
    <mergeCell ref="D117:D118"/>
    <mergeCell ref="B108:B109"/>
    <mergeCell ref="C108:C109"/>
    <mergeCell ref="D108:D109"/>
    <mergeCell ref="B98:B99"/>
    <mergeCell ref="B63:B64"/>
    <mergeCell ref="D60:D61"/>
    <mergeCell ref="B89:B91"/>
    <mergeCell ref="D96:D97"/>
    <mergeCell ref="B96:B97"/>
    <mergeCell ref="C96:C97"/>
    <mergeCell ref="B60:B61"/>
    <mergeCell ref="C60:C61"/>
    <mergeCell ref="B86:B88"/>
    <mergeCell ref="C63:C64"/>
    <mergeCell ref="C93:C94"/>
    <mergeCell ref="D93:D94"/>
    <mergeCell ref="D106:D107"/>
    <mergeCell ref="D98:D99"/>
    <mergeCell ref="D63:D64"/>
    <mergeCell ref="D89:D91"/>
  </mergeCells>
  <printOptions/>
  <pageMargins left="0.25" right="0.25" top="0.75" bottom="0.75" header="0.3" footer="0.3"/>
  <pageSetup fitToHeight="0" fitToWidth="1" horizontalDpi="600" verticalDpi="600" orientation="landscape" paperSize="9" scale="85" r:id="rId2"/>
  <headerFooter alignWithMargins="0">
    <oddFooter>&amp;CREGIONE PIEMONTE
SISTEMA REGIONALE DELLE AREE PROTETTE
Pagina &amp;P di &amp;N</oddFooter>
  </headerFooter>
  <rowBreaks count="6" manualBreakCount="6">
    <brk id="41" min="1" max="9" man="1"/>
    <brk id="81" min="1" max="9" man="1"/>
    <brk id="121" min="1" max="9" man="1"/>
    <brk id="160" min="1" max="9" man="1"/>
    <brk id="196" min="1" max="9" man="1"/>
    <brk id="234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c102031005</dc:creator>
  <cp:keywords/>
  <dc:description/>
  <cp:lastModifiedBy>Settore Sistemi Informativi</cp:lastModifiedBy>
  <cp:lastPrinted>2019-09-05T08:13:29Z</cp:lastPrinted>
  <dcterms:created xsi:type="dcterms:W3CDTF">2003-10-02T09:04:28Z</dcterms:created>
  <dcterms:modified xsi:type="dcterms:W3CDTF">2021-01-29T10:48:01Z</dcterms:modified>
  <cp:category/>
  <cp:version/>
  <cp:contentType/>
  <cp:contentStatus/>
</cp:coreProperties>
</file>