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legato 1 - prima ammission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<sst xmlns="http://schemas.openxmlformats.org/spreadsheetml/2006/main" count="26" uniqueCount="26">
  <si>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Ammissione al premio dei Comuni promotori di Programmi di Qualificazione Urbana (P.Q.U.) accreditati con D.D. 58/2007 </t>
  </si>
  <si>
    <t>numero d'ordine di cui alle note</t>
  </si>
  <si>
    <t>Punteggio totale          graduatoria</t>
  </si>
  <si>
    <t>Comune sede dell'intervento</t>
  </si>
  <si>
    <t xml:space="preserve">quadro economico di spesa ammessa </t>
  </si>
  <si>
    <t>Totale                         spesa ammessa         max.  700.000,00</t>
  </si>
  <si>
    <t>Premio corrisposto</t>
  </si>
  <si>
    <r>
      <t xml:space="preserve">lavori                                 a base d'asta                                                      </t>
    </r>
    <r>
      <rPr>
        <i/>
        <sz val="8"/>
        <color indexed="10"/>
        <rFont val="Arial"/>
        <family val="2"/>
      </rPr>
      <t>/ netto contrattuale</t>
    </r>
  </si>
  <si>
    <t>oneri                                           di sicurezza                      max 4%</t>
  </si>
  <si>
    <t>IVA al 10%</t>
  </si>
  <si>
    <r>
      <t xml:space="preserve">Spese tecniche max.12% </t>
    </r>
    <r>
      <rPr>
        <sz val="8"/>
        <rFont val="Arial"/>
        <family val="2"/>
      </rPr>
      <t>(IVA e oneri compresi)</t>
    </r>
  </si>
  <si>
    <t>percentuale</t>
  </si>
  <si>
    <t>importo</t>
  </si>
  <si>
    <t>BARGE (TO)</t>
  </si>
  <si>
    <t>pavimentazione e pedolalizzazione con arredi di piazze San giovanni, Garibaldi, Roma e via Dana Borga</t>
  </si>
  <si>
    <t>Canalizzazioni per interramento linee telecom, enel, I.P. da facciala Municipio su via Dana Borga e via Roma</t>
  </si>
  <si>
    <t xml:space="preserve">parcheggio via Balangera </t>
  </si>
  <si>
    <t>BARDONECCHIA (TO)</t>
  </si>
  <si>
    <t>pedonalizzazione di via Medail</t>
  </si>
  <si>
    <t>SUSA (TO)</t>
  </si>
  <si>
    <t>sIstemazione di via Roma</t>
  </si>
  <si>
    <t>totale</t>
  </si>
  <si>
    <t>Annotazioni</t>
  </si>
  <si>
    <r>
      <t xml:space="preserve">Nella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sono in ammissibilità condizionata alla titolarità le opere relative agli impianti elettrici/illuminazione pubblica. Non sono ritenute ammissibili le opere relative alla canalizzazione impianti telecom. 
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le relative percentuali individuate nei quadri economici di spesa di ogni progetto.                 </t>
    </r>
  </si>
  <si>
    <r>
      <t xml:space="preserve">Nella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sono ritenute ammissibili tutte le opere previste.                                                                                                                                                                        </t>
    </r>
  </si>
  <si>
    <r>
      <t xml:space="preserve">Nella colonna </t>
    </r>
    <r>
      <rPr>
        <b/>
        <sz val="14"/>
        <rFont val="Arial"/>
        <family val="2"/>
      </rPr>
      <t>"lavori a base d'asta"</t>
    </r>
    <r>
      <rPr>
        <sz val="14"/>
        <rFont val="Arial"/>
        <family val="2"/>
      </rPr>
      <t xml:space="preserve"> sono ritenute ammissibili tutte le opere previste. 
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relativa percentuale massima prevista.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</si>
</sst>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0.00"/>
    <numFmt numFmtId="168" formatCode="_-[$€-2]\ * #,##0.00_-;\-[$€-2]\ * #,##0.00_-;_-[$€-2]\ * \-??_-;_-@_-"/>
    <numFmt numFmtId="169" formatCode="0.00%"/>
    <numFmt numFmtId="170" formatCode="@"/>
  </numFmts>
  <fonts count="13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wrapText="1"/>
    </xf>
    <xf numFmtId="164" fontId="8" fillId="0" borderId="0" xfId="0" applyFont="1" applyAlignment="1">
      <alignment/>
    </xf>
    <xf numFmtId="166" fontId="5" fillId="2" borderId="2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horizontal="left" vertical="center"/>
    </xf>
    <xf numFmtId="165" fontId="8" fillId="0" borderId="3" xfId="0" applyNumberFormat="1" applyFont="1" applyFill="1" applyBorder="1" applyAlignment="1">
      <alignment vertical="center"/>
    </xf>
    <xf numFmtId="168" fontId="9" fillId="0" borderId="5" xfId="0" applyNumberFormat="1" applyFont="1" applyFill="1" applyBorder="1" applyAlignment="1">
      <alignment vertical="center"/>
    </xf>
    <xf numFmtId="164" fontId="0" fillId="0" borderId="6" xfId="0" applyBorder="1" applyAlignment="1">
      <alignment/>
    </xf>
    <xf numFmtId="169" fontId="8" fillId="0" borderId="3" xfId="0" applyNumberFormat="1" applyFont="1" applyBorder="1" applyAlignment="1">
      <alignment horizontal="center" vertical="center"/>
    </xf>
    <xf numFmtId="168" fontId="9" fillId="0" borderId="7" xfId="0" applyNumberFormat="1" applyFont="1" applyBorder="1" applyAlignment="1">
      <alignment vertical="center"/>
    </xf>
    <xf numFmtId="166" fontId="5" fillId="0" borderId="8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8" fontId="8" fillId="0" borderId="10" xfId="0" applyNumberFormat="1" applyFont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left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168" fontId="9" fillId="2" borderId="14" xfId="0" applyNumberFormat="1" applyFont="1" applyFill="1" applyBorder="1" applyAlignment="1">
      <alignment horizontal="center" vertical="center"/>
    </xf>
    <xf numFmtId="164" fontId="0" fillId="2" borderId="15" xfId="0" applyFill="1" applyBorder="1" applyAlignment="1">
      <alignment/>
    </xf>
    <xf numFmtId="169" fontId="8" fillId="2" borderId="12" xfId="0" applyNumberFormat="1" applyFont="1" applyFill="1" applyBorder="1" applyAlignment="1">
      <alignment horizontal="center" vertical="center"/>
    </xf>
    <xf numFmtId="164" fontId="0" fillId="0" borderId="6" xfId="0" applyFill="1" applyBorder="1" applyAlignment="1">
      <alignment/>
    </xf>
    <xf numFmtId="169" fontId="8" fillId="0" borderId="3" xfId="0" applyNumberFormat="1" applyFont="1" applyFill="1" applyBorder="1" applyAlignment="1">
      <alignment horizontal="center" vertical="center"/>
    </xf>
    <xf numFmtId="168" fontId="9" fillId="0" borderId="7" xfId="0" applyNumberFormat="1" applyFont="1" applyFill="1" applyBorder="1" applyAlignment="1">
      <alignment vertical="center"/>
    </xf>
    <xf numFmtId="164" fontId="0" fillId="0" borderId="16" xfId="0" applyFont="1" applyFill="1" applyBorder="1" applyAlignment="1">
      <alignment horizontal="left" vertical="center" wrapText="1"/>
    </xf>
    <xf numFmtId="170" fontId="5" fillId="0" borderId="17" xfId="0" applyNumberFormat="1" applyFont="1" applyBorder="1" applyAlignment="1">
      <alignment horizontal="center"/>
    </xf>
    <xf numFmtId="164" fontId="10" fillId="2" borderId="18" xfId="0" applyFont="1" applyFill="1" applyBorder="1" applyAlignment="1">
      <alignment horizontal="left" vertical="center"/>
    </xf>
    <xf numFmtId="168" fontId="10" fillId="2" borderId="19" xfId="0" applyNumberFormat="1" applyFont="1" applyFill="1" applyBorder="1" applyAlignment="1">
      <alignment vertical="center"/>
    </xf>
    <xf numFmtId="164" fontId="1" fillId="0" borderId="0" xfId="0" applyFont="1" applyAlignment="1">
      <alignment/>
    </xf>
    <xf numFmtId="164" fontId="1" fillId="0" borderId="2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9" fillId="0" borderId="0" xfId="0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vertical="center"/>
    </xf>
    <xf numFmtId="164" fontId="0" fillId="0" borderId="0" xfId="0" applyFill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69" zoomScaleNormal="69" workbookViewId="0" topLeftCell="A1">
      <selection activeCell="B27" sqref="B27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38.140625" style="0" customWidth="1"/>
    <col min="4" max="4" width="16.57421875" style="0" customWidth="1"/>
    <col min="5" max="5" width="13.8515625" style="0" customWidth="1"/>
    <col min="6" max="6" width="14.57421875" style="0" customWidth="1"/>
    <col min="7" max="7" width="14.421875" style="0" customWidth="1"/>
    <col min="8" max="8" width="21.57421875" style="0" customWidth="1"/>
    <col min="9" max="9" width="0" style="0" hidden="1" customWidth="1"/>
    <col min="10" max="10" width="13.7109375" style="1" customWidth="1"/>
    <col min="11" max="11" width="19.421875" style="0" customWidth="1"/>
  </cols>
  <sheetData>
    <row r="1" spans="1:1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8.75" customHeight="1">
      <c r="A3" s="3" t="s">
        <v>1</v>
      </c>
      <c r="B3" s="3" t="s">
        <v>2</v>
      </c>
      <c r="C3" s="4" t="s">
        <v>3</v>
      </c>
      <c r="D3" s="5" t="s">
        <v>4</v>
      </c>
      <c r="E3" s="5"/>
      <c r="F3" s="5"/>
      <c r="G3" s="5"/>
      <c r="H3" s="6" t="s">
        <v>5</v>
      </c>
      <c r="J3" s="6" t="s">
        <v>6</v>
      </c>
      <c r="K3" s="6"/>
    </row>
    <row r="4" spans="1:11" ht="51.75" customHeight="1">
      <c r="A4" s="3"/>
      <c r="B4" s="3"/>
      <c r="C4" s="4"/>
      <c r="D4" s="7" t="s">
        <v>7</v>
      </c>
      <c r="E4" s="7" t="s">
        <v>8</v>
      </c>
      <c r="F4" s="7" t="s">
        <v>9</v>
      </c>
      <c r="G4" s="8" t="s">
        <v>10</v>
      </c>
      <c r="H4" s="6"/>
      <c r="J4" s="6" t="s">
        <v>11</v>
      </c>
      <c r="K4" s="6" t="s">
        <v>12</v>
      </c>
    </row>
    <row r="5" ht="9.75" customHeight="1">
      <c r="N5" s="9"/>
    </row>
    <row r="6" spans="1:11" ht="24.75" customHeight="1">
      <c r="A6" s="10">
        <v>1</v>
      </c>
      <c r="B6" s="11">
        <v>9.03</v>
      </c>
      <c r="C6" s="12" t="s">
        <v>13</v>
      </c>
      <c r="D6" s="13"/>
      <c r="E6" s="13"/>
      <c r="F6" s="13"/>
      <c r="G6" s="13"/>
      <c r="H6" s="14"/>
      <c r="I6" s="15"/>
      <c r="J6" s="16"/>
      <c r="K6" s="17"/>
    </row>
    <row r="7" spans="1:11" ht="51.75" customHeight="1">
      <c r="A7" s="18"/>
      <c r="B7" s="19"/>
      <c r="C7" s="20" t="s">
        <v>14</v>
      </c>
      <c r="D7" s="21">
        <v>410714.87</v>
      </c>
      <c r="E7" s="21">
        <v>13885.13</v>
      </c>
      <c r="F7" s="22">
        <f>SUM(D7+E7)*0.1</f>
        <v>42460</v>
      </c>
      <c r="G7" s="22">
        <f>D7*0.12</f>
        <v>49285.7844</v>
      </c>
      <c r="H7" s="23">
        <f>SUM(D7:G7)</f>
        <v>516345.7844</v>
      </c>
      <c r="I7" s="24"/>
      <c r="J7" s="25"/>
      <c r="K7" s="26"/>
    </row>
    <row r="8" spans="1:11" ht="39.75" customHeight="1">
      <c r="A8" s="18"/>
      <c r="B8" s="19"/>
      <c r="C8" s="20" t="s">
        <v>15</v>
      </c>
      <c r="D8" s="21">
        <v>12347.99</v>
      </c>
      <c r="E8" s="21">
        <v>381.90409054271237</v>
      </c>
      <c r="F8" s="22">
        <v>1272.9894090542712</v>
      </c>
      <c r="G8" s="22">
        <v>254.59599755955728</v>
      </c>
      <c r="H8" s="23">
        <f>SUM(D8:G8)</f>
        <v>14257.47949715654</v>
      </c>
      <c r="I8" s="24"/>
      <c r="J8" s="25"/>
      <c r="K8" s="26"/>
    </row>
    <row r="9" spans="1:11" ht="24.75" customHeight="1">
      <c r="A9" s="18"/>
      <c r="B9" s="19"/>
      <c r="C9" s="20" t="s">
        <v>16</v>
      </c>
      <c r="D9" s="21">
        <v>40294.73</v>
      </c>
      <c r="E9" s="21">
        <v>809.98</v>
      </c>
      <c r="F9" s="22">
        <f>SUM(D9+E9)*0.1</f>
        <v>4110.4710000000005</v>
      </c>
      <c r="G9" s="22">
        <v>822.09</v>
      </c>
      <c r="H9" s="27">
        <f>SUM(D9:G9)</f>
        <v>46037.27100000001</v>
      </c>
      <c r="I9" s="24"/>
      <c r="J9" s="25"/>
      <c r="K9" s="26"/>
    </row>
    <row r="10" spans="1:11" ht="24.75" customHeight="1">
      <c r="A10" s="28"/>
      <c r="B10" s="29"/>
      <c r="C10" s="30"/>
      <c r="D10" s="31"/>
      <c r="E10" s="31"/>
      <c r="F10" s="32"/>
      <c r="G10" s="32"/>
      <c r="H10" s="33">
        <f>SUM(H7:H9)</f>
        <v>576640.5348971565</v>
      </c>
      <c r="I10" s="34"/>
      <c r="J10" s="35">
        <f>0.45+2*(B6-6)/100</f>
        <v>0.5105999999999999</v>
      </c>
      <c r="K10" s="33">
        <f>H10*J10</f>
        <v>294432.6571184881</v>
      </c>
    </row>
    <row r="11" spans="1:11" ht="24.75" customHeight="1">
      <c r="A11" s="10">
        <v>2</v>
      </c>
      <c r="B11" s="11">
        <v>9.44</v>
      </c>
      <c r="C11" s="12" t="s">
        <v>17</v>
      </c>
      <c r="D11" s="13"/>
      <c r="E11" s="13"/>
      <c r="F11" s="13"/>
      <c r="G11" s="13"/>
      <c r="H11" s="14"/>
      <c r="I11" s="36"/>
      <c r="J11" s="37"/>
      <c r="K11" s="38"/>
    </row>
    <row r="12" spans="1:11" ht="24.75" customHeight="1">
      <c r="A12" s="18"/>
      <c r="B12" s="19"/>
      <c r="C12" s="39" t="s">
        <v>18</v>
      </c>
      <c r="D12" s="21">
        <v>590625</v>
      </c>
      <c r="E12" s="21">
        <f>D12*0.04</f>
        <v>23625</v>
      </c>
      <c r="F12" s="22">
        <f>SUM(D12+E12)*0.1</f>
        <v>61425</v>
      </c>
      <c r="G12" s="22">
        <f>D12*0.12</f>
        <v>70875</v>
      </c>
      <c r="H12" s="27">
        <f>SUM(D12:G12)</f>
        <v>746550</v>
      </c>
      <c r="I12" s="24"/>
      <c r="J12" s="25"/>
      <c r="K12" s="26"/>
    </row>
    <row r="13" spans="1:11" ht="24.75" customHeight="1">
      <c r="A13" s="28"/>
      <c r="B13" s="29"/>
      <c r="C13" s="30"/>
      <c r="D13" s="31"/>
      <c r="E13" s="31"/>
      <c r="F13" s="32"/>
      <c r="G13" s="32"/>
      <c r="H13" s="33">
        <v>700000</v>
      </c>
      <c r="I13" s="34"/>
      <c r="J13" s="35">
        <f>0.45+2*(B11-6)/100</f>
        <v>0.5188</v>
      </c>
      <c r="K13" s="33">
        <f>H13*J13</f>
        <v>363160</v>
      </c>
    </row>
    <row r="14" spans="1:11" ht="24.75" customHeight="1">
      <c r="A14" s="10">
        <v>3</v>
      </c>
      <c r="B14" s="11">
        <v>9.35</v>
      </c>
      <c r="C14" s="12" t="s">
        <v>19</v>
      </c>
      <c r="D14" s="13"/>
      <c r="E14" s="13"/>
      <c r="F14" s="13"/>
      <c r="G14" s="13"/>
      <c r="H14" s="14"/>
      <c r="I14" s="36"/>
      <c r="J14" s="37"/>
      <c r="K14" s="38"/>
    </row>
    <row r="15" spans="1:11" ht="24.75" customHeight="1">
      <c r="A15" s="18"/>
      <c r="B15" s="19"/>
      <c r="C15" s="39" t="s">
        <v>20</v>
      </c>
      <c r="D15" s="21">
        <v>282514.63</v>
      </c>
      <c r="E15" s="21">
        <f>D15*0.04</f>
        <v>11300.5852</v>
      </c>
      <c r="F15" s="22">
        <f>SUM(D15+E15)*0.1</f>
        <v>29381.52152</v>
      </c>
      <c r="G15" s="22">
        <v>9274.29</v>
      </c>
      <c r="H15" s="27">
        <f>SUM(D15:G15)</f>
        <v>332471.02672</v>
      </c>
      <c r="I15" s="24"/>
      <c r="J15" s="25"/>
      <c r="K15" s="26"/>
    </row>
    <row r="16" spans="1:11" ht="24.75" customHeight="1">
      <c r="A16" s="28"/>
      <c r="B16" s="29"/>
      <c r="C16" s="30"/>
      <c r="D16" s="31"/>
      <c r="E16" s="31"/>
      <c r="F16" s="32"/>
      <c r="G16" s="32"/>
      <c r="H16" s="33">
        <f>SUM(H15)</f>
        <v>332471.02672</v>
      </c>
      <c r="I16" s="34"/>
      <c r="J16" s="35">
        <f>0.45+2*(B14-6)/100</f>
        <v>0.517</v>
      </c>
      <c r="K16" s="33">
        <f>H16*J16</f>
        <v>171887.52081424</v>
      </c>
    </row>
    <row r="17" spans="1:11" ht="39.75" customHeight="1">
      <c r="A17" s="40"/>
      <c r="B17" s="40"/>
      <c r="C17" s="40"/>
      <c r="D17" s="40"/>
      <c r="E17" s="40"/>
      <c r="F17" s="40"/>
      <c r="G17" s="41" t="s">
        <v>21</v>
      </c>
      <c r="H17" s="42">
        <f>H10+H13+H16</f>
        <v>1609111.5616171565</v>
      </c>
      <c r="I17" s="43"/>
      <c r="J17" s="44"/>
      <c r="K17" s="42">
        <f>K10+K13+K16</f>
        <v>829480.1779327281</v>
      </c>
    </row>
    <row r="18" spans="1:12" ht="24.75" customHeight="1">
      <c r="A18" s="45"/>
      <c r="B18" s="46"/>
      <c r="C18" s="46"/>
      <c r="D18" s="46"/>
      <c r="E18" s="46"/>
      <c r="F18" s="47"/>
      <c r="G18" s="48"/>
      <c r="H18" s="49"/>
      <c r="I18" s="50"/>
      <c r="J18" s="51"/>
      <c r="K18" s="49"/>
      <c r="L18" s="50"/>
    </row>
    <row r="19" spans="1:12" ht="24.75" customHeight="1">
      <c r="A19" s="45"/>
      <c r="B19" s="46"/>
      <c r="C19" s="46"/>
      <c r="D19" s="46"/>
      <c r="E19" s="46"/>
      <c r="F19" s="47"/>
      <c r="G19" s="48"/>
      <c r="H19" s="49"/>
      <c r="I19" s="50"/>
      <c r="J19" s="51"/>
      <c r="K19" s="49"/>
      <c r="L19" s="50"/>
    </row>
    <row r="20" spans="1:12" ht="24.75" customHeight="1">
      <c r="A20" s="45"/>
      <c r="B20" s="46"/>
      <c r="C20" s="46"/>
      <c r="D20" s="46"/>
      <c r="E20" s="46"/>
      <c r="F20" s="47"/>
      <c r="G20" s="48"/>
      <c r="H20" s="49"/>
      <c r="I20" s="50"/>
      <c r="J20" s="51"/>
      <c r="K20" s="49"/>
      <c r="L20" s="50"/>
    </row>
    <row r="21" spans="1:12" ht="24.75" customHeight="1">
      <c r="A21" s="45"/>
      <c r="B21" s="46"/>
      <c r="C21" s="46"/>
      <c r="D21" s="46"/>
      <c r="E21" s="46"/>
      <c r="F21" s="47"/>
      <c r="G21" s="48"/>
      <c r="H21" s="49"/>
      <c r="I21" s="50"/>
      <c r="J21" s="51"/>
      <c r="K21" s="49"/>
      <c r="L21" s="50"/>
    </row>
    <row r="22" spans="1:12" ht="24.75" customHeight="1">
      <c r="A22" s="45"/>
      <c r="B22" s="46"/>
      <c r="C22" s="46"/>
      <c r="D22" s="46"/>
      <c r="E22" s="46"/>
      <c r="F22" s="47"/>
      <c r="G22" s="48"/>
      <c r="H22" s="49"/>
      <c r="I22" s="50"/>
      <c r="J22" s="51"/>
      <c r="K22" s="49"/>
      <c r="L22" s="50"/>
    </row>
    <row r="23" spans="1:11" ht="35.25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0" s="50" customFormat="1" ht="12.75">
      <c r="A24" s="53"/>
      <c r="B24" s="53"/>
      <c r="C24" s="53"/>
      <c r="D24" s="53"/>
      <c r="E24" s="53"/>
      <c r="F24" s="53"/>
      <c r="G24" s="53"/>
      <c r="H24" s="53"/>
      <c r="J24" s="54"/>
    </row>
    <row r="25" spans="1:11" s="57" customFormat="1" ht="60" customHeight="1">
      <c r="A25" s="55">
        <v>1</v>
      </c>
      <c r="B25" s="56" t="s">
        <v>23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s="58" customFormat="1" ht="60" customHeight="1">
      <c r="A26" s="55">
        <v>2</v>
      </c>
      <c r="B26" s="56" t="s">
        <v>24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1:11" s="57" customFormat="1" ht="60" customHeight="1">
      <c r="A27" s="55">
        <v>3</v>
      </c>
      <c r="B27" s="56" t="s">
        <v>25</v>
      </c>
      <c r="C27" s="56"/>
      <c r="D27" s="56"/>
      <c r="E27" s="56"/>
      <c r="F27" s="56"/>
      <c r="G27" s="56"/>
      <c r="H27" s="56"/>
      <c r="I27" s="56"/>
      <c r="J27" s="56"/>
      <c r="K27" s="56"/>
    </row>
  </sheetData>
  <sheetProtection selectLockedCells="1" selectUnlockedCells="1"/>
  <mergeCells count="12">
    <mergeCell ref="A1:K1"/>
    <mergeCell ref="A3:A4"/>
    <mergeCell ref="B3:B4"/>
    <mergeCell ref="C3:C4"/>
    <mergeCell ref="D3:G3"/>
    <mergeCell ref="H3:H4"/>
    <mergeCell ref="J3:K3"/>
    <mergeCell ref="A17:F17"/>
    <mergeCell ref="A23:K23"/>
    <mergeCell ref="B25:K25"/>
    <mergeCell ref="B26:K26"/>
    <mergeCell ref="B27:K27"/>
  </mergeCells>
  <printOptions horizontalCentered="1"/>
  <pageMargins left="0" right="0" top="1.0236111111111112" bottom="0.9055555555555556" header="0.31527777777777777" footer="0.5118055555555555"/>
  <pageSetup horizontalDpi="300" verticalDpi="300" orientation="landscape" paperSize="9" scale="75"/>
  <headerFooter alignWithMargins="0">
    <oddHeader>&amp;CAllegato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palbanese</dc:creator>
  <cp:keywords/>
  <dc:description/>
  <cp:lastModifiedBy>mgditonno</cp:lastModifiedBy>
  <dcterms:created xsi:type="dcterms:W3CDTF">2008-09-23T12:54:39Z</dcterms:created>
  <dcterms:modified xsi:type="dcterms:W3CDTF">2009-02-26T15:18:45Z</dcterms:modified>
  <cp:category/>
  <cp:version/>
  <cp:contentType/>
  <cp:contentStatus/>
</cp:coreProperties>
</file>